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872" activeTab="0"/>
  </bookViews>
  <sheets>
    <sheet name="INSTITUCIONES" sheetId="1" r:id="rId1"/>
    <sheet name="Tab. USUARIOS Consolidado" sheetId="2" r:id="rId2"/>
    <sheet name="Tab. Administrativos" sheetId="3" r:id="rId3"/>
    <sheet name="Tab. Docentes Planta" sheetId="4" r:id="rId4"/>
    <sheet name="Tab. Docentes Cátedra" sheetId="5" r:id="rId5"/>
    <sheet name="Tab. Pregrado" sheetId="6" r:id="rId6"/>
    <sheet name="Tab. Postgrado" sheetId="7" r:id="rId7"/>
    <sheet name="Tab. Familiar Estudiantes" sheetId="8" r:id="rId8"/>
    <sheet name="Tab. Familiar Empleado" sheetId="9" r:id="rId9"/>
    <sheet name="Tab. Particular" sheetId="10" r:id="rId10"/>
  </sheets>
  <externalReferences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slondo12</author>
  </authors>
  <commentList>
    <comment ref="C46" authorId="0">
      <text>
        <r>
          <rPr>
            <b/>
            <sz val="9"/>
            <rFont val="Tahoma"/>
            <family val="2"/>
          </rPr>
          <t>slondo12:</t>
        </r>
        <r>
          <rPr>
            <sz val="9"/>
            <rFont val="Tahoma"/>
            <family val="2"/>
          </rPr>
          <t xml:space="preserve">
Mejores que los anteriores</t>
        </r>
      </text>
    </comment>
    <comment ref="C47" authorId="0">
      <text>
        <r>
          <rPr>
            <b/>
            <sz val="9"/>
            <rFont val="Tahoma"/>
            <family val="2"/>
          </rPr>
          <t>slondo12:</t>
        </r>
        <r>
          <rPr>
            <sz val="9"/>
            <rFont val="Tahoma"/>
            <family val="2"/>
          </rPr>
          <t xml:space="preserve">
Iguales a los anteriores</t>
        </r>
      </text>
    </comment>
    <comment ref="C48" authorId="0">
      <text>
        <r>
          <rPr>
            <b/>
            <sz val="9"/>
            <rFont val="Tahoma"/>
            <family val="2"/>
          </rPr>
          <t>slondo12:</t>
        </r>
        <r>
          <rPr>
            <sz val="9"/>
            <rFont val="Tahoma"/>
            <family val="2"/>
          </rPr>
          <t xml:space="preserve">
Inferiores a los anteriores</t>
        </r>
      </text>
    </comment>
  </commentList>
</comments>
</file>

<file path=xl/sharedStrings.xml><?xml version="1.0" encoding="utf-8"?>
<sst xmlns="http://schemas.openxmlformats.org/spreadsheetml/2006/main" count="312" uniqueCount="71">
  <si>
    <t>%</t>
  </si>
  <si>
    <t>VARIABLES</t>
  </si>
  <si>
    <t>RESPUESTAS</t>
  </si>
  <si>
    <t>Que opina en relación con:</t>
  </si>
  <si>
    <t>SATISFACCION</t>
  </si>
  <si>
    <t>INDICADOR</t>
  </si>
  <si>
    <t>Número de respuestas</t>
  </si>
  <si>
    <t>INSTALACIONES FÍSICAS</t>
  </si>
  <si>
    <t>a. Duración</t>
  </si>
  <si>
    <t>b.Horarios</t>
  </si>
  <si>
    <t>c. Ubicación stand</t>
  </si>
  <si>
    <t>d. Tamaño stand</t>
  </si>
  <si>
    <t>Escala de calificación</t>
  </si>
  <si>
    <t>No.Total respuestas</t>
  </si>
  <si>
    <t>calificación</t>
  </si>
  <si>
    <t>ENCUESTADOS</t>
  </si>
  <si>
    <t xml:space="preserve">TOTAL ENCUESTADOS      </t>
  </si>
  <si>
    <t xml:space="preserve">EMPLEADOS DOCENTES CATEDRA                              </t>
  </si>
  <si>
    <t xml:space="preserve">EMPLEADOS ADMINISTRATIVOS                 </t>
  </si>
  <si>
    <t xml:space="preserve">EMPLEADOS DOCENTES                            </t>
  </si>
  <si>
    <t>ESTUDIANTES PREGRADO</t>
  </si>
  <si>
    <t xml:space="preserve">ESTUDIANTES POSGRADO:                        </t>
  </si>
  <si>
    <t>FAMILIAR ESTUDIANTES</t>
  </si>
  <si>
    <t>FAMILIAR EMPLEADO</t>
  </si>
  <si>
    <t>PARTICULAR</t>
  </si>
  <si>
    <t>IMPACTO</t>
  </si>
  <si>
    <t>CALIFICACION</t>
  </si>
  <si>
    <t>indicador</t>
  </si>
  <si>
    <t>GESTIONAR LOS SERVICIOS PARA LA SALUD DE LA COMUNIDAD UNIVERSITARIA</t>
  </si>
  <si>
    <t xml:space="preserve"> COMENTARIOS:</t>
  </si>
  <si>
    <t>AÑO:</t>
  </si>
  <si>
    <t>FR-BU-GSSCU-01-17</t>
  </si>
  <si>
    <t>No.Total de respuestas</t>
  </si>
  <si>
    <t>DIRECCIÓN DE DESARROLLO HUMANO - BIENESTAR UNIVERSITARIO</t>
  </si>
  <si>
    <t xml:space="preserve">DIRECCIÓN DE DESARROLLO HUMANO </t>
  </si>
  <si>
    <t>CALIDAD DE LOS PROGRAMAS Y SERVICIOS</t>
  </si>
  <si>
    <t>BU-FORMATO MATRIZ TABULACION ENCUESTAS-INDICADORES FERIA  DE LA SALUD</t>
  </si>
  <si>
    <t>BU-FORMATO MATRIZ TABULACION ENCUESTAS-INDICADORES FERIA DE LA SALUD</t>
  </si>
  <si>
    <t>En general usted califica la FERIA como</t>
  </si>
  <si>
    <t>¿La asistencia a la FERIA de la salud colmó las expectativas de la institución que usted representa?</t>
  </si>
  <si>
    <t>¿Considera que la ambientación y montaje de la FERIA son?</t>
  </si>
  <si>
    <t>Si usted ha participado en la FERIA de la Salud  en otras ocasiones, Considera que la ambientación y el montaje de este son:</t>
  </si>
  <si>
    <t>Asistiría a próximas  Ferias de la salud</t>
  </si>
  <si>
    <t>En general usted califica la FERIA como:</t>
  </si>
  <si>
    <t>¿Considera usted que la FERIA de la Salud ha cumplido con sus expectativas?</t>
  </si>
  <si>
    <t>Contribuye la FERIA de la Salud al mejoramiento de sus hábitos y practicas relacionadas con su salud</t>
  </si>
  <si>
    <t>La información recibida en la FERIA de La salud, ¿Le ha permitido comprender la importancia de la prevención como aspecto fundamental para conservar una buena salud?</t>
  </si>
  <si>
    <t>Es muy buena porque es gratis.</t>
  </si>
  <si>
    <t>Seria muy bueno que la información no llegara solo al correo institucional si  no que fuera transmitida por un medio mas directo como voz a voz.</t>
  </si>
  <si>
    <t xml:space="preserve">excelente ambientacion y organizacion </t>
  </si>
  <si>
    <t>muy bien todo</t>
  </si>
  <si>
    <t>hacer dos ferias en el semestre</t>
  </si>
  <si>
    <t>que dure mas</t>
  </si>
  <si>
    <t>Pienso que falta mucho en cuestiones de organización y espacio, para que se le de el adecuado tiempo a cada actividad</t>
  </si>
  <si>
    <t>que pongan mas ventiladores, mucho calor</t>
  </si>
  <si>
    <t xml:space="preserve">la información que llega por interactiva no es tan interesante para incitarlo a venir a la feria pero cuando se conoce lo que se hace es lo mejor </t>
  </si>
  <si>
    <t xml:space="preserve">Los stand deberian tener publicidad mas llamativa para los estudiantes </t>
  </si>
  <si>
    <t xml:space="preserve">La feria de la salud no influye enormemente en la vida del estudiante y considera que puede mejorar en la informacion que le brindan para que si cumpla con la funcion de mejorar su buena salud </t>
  </si>
  <si>
    <t>me gusto mucho, muy buena idea</t>
  </si>
  <si>
    <t>andrea marin la mejor tutora</t>
  </si>
  <si>
    <t>el espacio es muy reducido, debería de ser mas amplio y mas organización en la forma de atender</t>
  </si>
  <si>
    <t>mas ventilación y mas amplitud.</t>
  </si>
  <si>
    <t>Que ha sido muy corta, y que la feria merece tener todo una semana.</t>
  </si>
  <si>
    <t>no mueven a la comunidad en torno a la feria</t>
  </si>
  <si>
    <t>Gracias.</t>
  </si>
  <si>
    <t>utilizar otro tipo de carpas ya que el calor es muy incomodo</t>
  </si>
  <si>
    <t>Versión: 11</t>
  </si>
  <si>
    <t>Fecha de actualización del formato: Febrero 16 de 2016</t>
  </si>
  <si>
    <t xml:space="preserve">No. DE INSTITUCIONES PARTICIPANTES: </t>
  </si>
  <si>
    <t xml:space="preserve">AÑO: </t>
  </si>
  <si>
    <t xml:space="preserve">SEMESTRE: 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</si>
</sst>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0000000%"/>
    <numFmt numFmtId="189" formatCode="_-[$€]* #,##0.00_-;\-[$€]* #,##0.00_-;_-[$€]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dd\-mm\-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0" fontId="4" fillId="34" borderId="27" xfId="0" applyNumberFormat="1" applyFont="1" applyFill="1" applyBorder="1" applyAlignment="1">
      <alignment vertical="center" wrapText="1"/>
    </xf>
    <xf numFmtId="2" fontId="4" fillId="34" borderId="27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10" fontId="4" fillId="34" borderId="0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vertical="center" wrapText="1"/>
    </xf>
    <xf numFmtId="178" fontId="0" fillId="33" borderId="0" xfId="5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0" fontId="4" fillId="34" borderId="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10" fontId="4" fillId="33" borderId="38" xfId="0" applyNumberFormat="1" applyFont="1" applyFill="1" applyBorder="1" applyAlignment="1">
      <alignment horizontal="center" vertical="center"/>
    </xf>
    <xf numFmtId="10" fontId="4" fillId="0" borderId="39" xfId="0" applyNumberFormat="1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4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10" fontId="4" fillId="33" borderId="38" xfId="0" applyNumberFormat="1" applyFont="1" applyFill="1" applyBorder="1" applyAlignment="1">
      <alignment horizontal="center" vertical="center"/>
    </xf>
    <xf numFmtId="10" fontId="4" fillId="0" borderId="39" xfId="0" applyNumberFormat="1" applyFont="1" applyFill="1" applyBorder="1" applyAlignment="1">
      <alignment vertical="center" wrapText="1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3" fillId="34" borderId="34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44" xfId="0" applyFont="1" applyFill="1" applyBorder="1" applyAlignment="1">
      <alignment horizontal="center" vertical="center" textRotation="90" wrapText="1"/>
    </xf>
    <xf numFmtId="10" fontId="4" fillId="34" borderId="34" xfId="0" applyNumberFormat="1" applyFont="1" applyFill="1" applyBorder="1" applyAlignment="1">
      <alignment horizontal="center" vertical="center" wrapText="1"/>
    </xf>
    <xf numFmtId="10" fontId="4" fillId="34" borderId="27" xfId="0" applyNumberFormat="1" applyFont="1" applyFill="1" applyBorder="1" applyAlignment="1">
      <alignment horizontal="center" vertical="center" wrapText="1"/>
    </xf>
    <xf numFmtId="10" fontId="4" fillId="34" borderId="44" xfId="0" applyNumberFormat="1" applyFont="1" applyFill="1" applyBorder="1" applyAlignment="1">
      <alignment horizontal="center" vertical="center" wrapText="1"/>
    </xf>
    <xf numFmtId="2" fontId="4" fillId="34" borderId="34" xfId="0" applyNumberFormat="1" applyFont="1" applyFill="1" applyBorder="1" applyAlignment="1">
      <alignment horizontal="center" vertical="center" wrapText="1"/>
    </xf>
    <xf numFmtId="2" fontId="4" fillId="34" borderId="27" xfId="0" applyNumberFormat="1" applyFont="1" applyFill="1" applyBorder="1" applyAlignment="1">
      <alignment horizontal="center" vertical="center" wrapText="1"/>
    </xf>
    <xf numFmtId="2" fontId="4" fillId="34" borderId="44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45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textRotation="90"/>
    </xf>
    <xf numFmtId="0" fontId="3" fillId="34" borderId="50" xfId="0" applyFont="1" applyFill="1" applyBorder="1" applyAlignment="1">
      <alignment horizontal="center" vertical="center" textRotation="90"/>
    </xf>
    <xf numFmtId="0" fontId="3" fillId="34" borderId="51" xfId="0" applyFont="1" applyFill="1" applyBorder="1" applyAlignment="1">
      <alignment horizontal="center" vertical="center" textRotation="90"/>
    </xf>
    <xf numFmtId="10" fontId="3" fillId="34" borderId="20" xfId="0" applyNumberFormat="1" applyFont="1" applyFill="1" applyBorder="1" applyAlignment="1">
      <alignment horizontal="center" vertical="center" wrapText="1"/>
    </xf>
    <xf numFmtId="10" fontId="3" fillId="34" borderId="24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10" fontId="4" fillId="34" borderId="52" xfId="0" applyNumberFormat="1" applyFont="1" applyFill="1" applyBorder="1" applyAlignment="1">
      <alignment horizontal="center" vertical="center" wrapText="1"/>
    </xf>
    <xf numFmtId="10" fontId="4" fillId="34" borderId="53" xfId="0" applyNumberFormat="1" applyFont="1" applyFill="1" applyBorder="1" applyAlignment="1">
      <alignment horizontal="center" vertical="center" wrapText="1"/>
    </xf>
    <xf numFmtId="10" fontId="4" fillId="34" borderId="54" xfId="0" applyNumberFormat="1" applyFont="1" applyFill="1" applyBorder="1" applyAlignment="1">
      <alignment horizontal="center" vertical="center" wrapText="1"/>
    </xf>
    <xf numFmtId="10" fontId="4" fillId="34" borderId="55" xfId="0" applyNumberFormat="1" applyFont="1" applyFill="1" applyBorder="1" applyAlignment="1">
      <alignment horizontal="center" vertical="center"/>
    </xf>
    <xf numFmtId="10" fontId="4" fillId="34" borderId="0" xfId="0" applyNumberFormat="1" applyFont="1" applyFill="1" applyBorder="1" applyAlignment="1">
      <alignment horizontal="center" vertical="center"/>
    </xf>
    <xf numFmtId="10" fontId="4" fillId="34" borderId="14" xfId="0" applyNumberFormat="1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0" fontId="3" fillId="34" borderId="57" xfId="0" applyNumberFormat="1" applyFont="1" applyFill="1" applyBorder="1" applyAlignment="1">
      <alignment horizontal="center" vertical="center" wrapText="1"/>
    </xf>
    <xf numFmtId="10" fontId="3" fillId="34" borderId="49" xfId="0" applyNumberFormat="1" applyFont="1" applyFill="1" applyBorder="1" applyAlignment="1">
      <alignment horizontal="center" vertical="center" wrapText="1"/>
    </xf>
    <xf numFmtId="10" fontId="3" fillId="34" borderId="58" xfId="0" applyNumberFormat="1" applyFont="1" applyFill="1" applyBorder="1" applyAlignment="1">
      <alignment horizontal="center" vertical="center" wrapText="1"/>
    </xf>
    <xf numFmtId="10" fontId="3" fillId="34" borderId="51" xfId="0" applyNumberFormat="1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justify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justify" vertical="center" wrapText="1"/>
    </xf>
    <xf numFmtId="0" fontId="4" fillId="34" borderId="60" xfId="0" applyFont="1" applyFill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justify" vertical="center"/>
    </xf>
    <xf numFmtId="0" fontId="4" fillId="34" borderId="12" xfId="0" applyFont="1" applyFill="1" applyBorder="1" applyAlignment="1">
      <alignment horizontal="justify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10" fontId="4" fillId="34" borderId="58" xfId="0" applyNumberFormat="1" applyFont="1" applyFill="1" applyBorder="1" applyAlignment="1">
      <alignment horizontal="center" vertical="center"/>
    </xf>
    <xf numFmtId="10" fontId="4" fillId="34" borderId="57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10" fontId="4" fillId="34" borderId="34" xfId="0" applyNumberFormat="1" applyFont="1" applyFill="1" applyBorder="1" applyAlignment="1">
      <alignment horizontal="center" vertical="center"/>
    </xf>
    <xf numFmtId="10" fontId="4" fillId="34" borderId="27" xfId="0" applyNumberFormat="1" applyFont="1" applyFill="1" applyBorder="1" applyAlignment="1">
      <alignment horizontal="center" vertical="center"/>
    </xf>
    <xf numFmtId="10" fontId="4" fillId="34" borderId="44" xfId="0" applyNumberFormat="1" applyFont="1" applyFill="1" applyBorder="1" applyAlignment="1">
      <alignment horizontal="center" vertical="center"/>
    </xf>
    <xf numFmtId="10" fontId="4" fillId="34" borderId="31" xfId="0" applyNumberFormat="1" applyFont="1" applyFill="1" applyBorder="1" applyAlignment="1">
      <alignment horizontal="center" vertical="center" wrapText="1"/>
    </xf>
    <xf numFmtId="10" fontId="4" fillId="34" borderId="32" xfId="0" applyNumberFormat="1" applyFont="1" applyFill="1" applyBorder="1" applyAlignment="1">
      <alignment horizontal="center" vertical="center" wrapText="1"/>
    </xf>
    <xf numFmtId="10" fontId="4" fillId="34" borderId="33" xfId="0" applyNumberFormat="1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justify" vertical="center"/>
    </xf>
    <xf numFmtId="0" fontId="4" fillId="34" borderId="0" xfId="0" applyFont="1" applyFill="1" applyBorder="1" applyAlignment="1">
      <alignment horizontal="justify" vertical="center"/>
    </xf>
    <xf numFmtId="0" fontId="3" fillId="34" borderId="60" xfId="0" applyFont="1" applyFill="1" applyBorder="1" applyAlignment="1">
      <alignment horizontal="justify" vertical="center"/>
    </xf>
    <xf numFmtId="0" fontId="3" fillId="34" borderId="0" xfId="0" applyFont="1" applyFill="1" applyBorder="1" applyAlignment="1">
      <alignment horizontal="justify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justify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44" xfId="0" applyFont="1" applyFill="1" applyBorder="1" applyAlignment="1">
      <alignment horizontal="center" vertical="center" textRotation="90"/>
    </xf>
    <xf numFmtId="10" fontId="4" fillId="0" borderId="27" xfId="0" applyNumberFormat="1" applyFont="1" applyFill="1" applyBorder="1" applyAlignment="1">
      <alignment horizontal="center" vertical="center" wrapText="1"/>
    </xf>
    <xf numFmtId="10" fontId="4" fillId="0" borderId="4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10" fontId="4" fillId="0" borderId="34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10" fontId="4" fillId="0" borderId="39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69" xfId="0" applyNumberFormat="1" applyFont="1" applyFill="1" applyBorder="1" applyAlignment="1">
      <alignment horizontal="center" vertical="center" wrapText="1"/>
    </xf>
    <xf numFmtId="10" fontId="3" fillId="0" borderId="43" xfId="0" applyNumberFormat="1" applyFont="1" applyFill="1" applyBorder="1" applyAlignment="1">
      <alignment horizontal="center" vertical="center" wrapText="1"/>
    </xf>
    <xf numFmtId="10" fontId="3" fillId="0" borderId="39" xfId="0" applyNumberFormat="1" applyFont="1" applyFill="1" applyBorder="1" applyAlignment="1">
      <alignment horizontal="center" vertical="center" wrapText="1"/>
    </xf>
    <xf numFmtId="10" fontId="3" fillId="0" borderId="36" xfId="0" applyNumberFormat="1" applyFont="1" applyFill="1" applyBorder="1" applyAlignment="1">
      <alignment horizontal="center" vertical="center" wrapText="1"/>
    </xf>
    <xf numFmtId="10" fontId="3" fillId="0" borderId="69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10" fontId="4" fillId="0" borderId="38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10" fontId="3" fillId="0" borderId="20" xfId="0" applyNumberFormat="1" applyFont="1" applyFill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10" fontId="4" fillId="33" borderId="62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center" vertical="center" wrapText="1"/>
    </xf>
    <xf numFmtId="10" fontId="4" fillId="33" borderId="69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 vertical="center" wrapText="1"/>
    </xf>
    <xf numFmtId="10" fontId="4" fillId="0" borderId="24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wrapText="1"/>
    </xf>
    <xf numFmtId="9" fontId="4" fillId="33" borderId="15" xfId="55" applyFont="1" applyFill="1" applyBorder="1" applyAlignment="1">
      <alignment horizontal="center" vertical="center" wrapText="1"/>
    </xf>
    <xf numFmtId="9" fontId="4" fillId="33" borderId="10" xfId="55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69" xfId="0" applyNumberFormat="1" applyFont="1" applyFill="1" applyBorder="1" applyAlignment="1">
      <alignment horizontal="center" vertical="center" wrapText="1"/>
    </xf>
    <xf numFmtId="9" fontId="4" fillId="33" borderId="37" xfId="55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textRotation="90"/>
    </xf>
    <xf numFmtId="10" fontId="4" fillId="0" borderId="59" xfId="0" applyNumberFormat="1" applyFont="1" applyFill="1" applyBorder="1" applyAlignment="1">
      <alignment horizontal="center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10" fontId="4" fillId="0" borderId="42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0" fontId="4" fillId="0" borderId="62" xfId="0" applyNumberFormat="1" applyFont="1" applyFill="1" applyBorder="1" applyAlignment="1">
      <alignment horizontal="center" vertical="center" wrapText="1"/>
    </xf>
    <xf numFmtId="10" fontId="4" fillId="0" borderId="63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left" vertical="center" wrapText="1"/>
    </xf>
    <xf numFmtId="10" fontId="4" fillId="0" borderId="26" xfId="0" applyNumberFormat="1" applyFont="1" applyFill="1" applyBorder="1" applyAlignment="1">
      <alignment horizontal="center" vertical="center" wrapText="1"/>
    </xf>
    <xf numFmtId="10" fontId="4" fillId="33" borderId="42" xfId="0" applyNumberFormat="1" applyFont="1" applyFill="1" applyBorder="1" applyAlignment="1">
      <alignment horizontal="center" vertical="center" wrapText="1"/>
    </xf>
    <xf numFmtId="10" fontId="4" fillId="0" borderId="63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9" fontId="4" fillId="33" borderId="38" xfId="55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10" fontId="4" fillId="33" borderId="39" xfId="0" applyNumberFormat="1" applyFont="1" applyFill="1" applyBorder="1" applyAlignment="1">
      <alignment horizontal="center" vertical="center" wrapText="1"/>
    </xf>
    <xf numFmtId="10" fontId="4" fillId="0" borderId="34" xfId="0" applyNumberFormat="1" applyFont="1" applyFill="1" applyBorder="1" applyAlignment="1">
      <alignment horizontal="center" vertical="center" wrapText="1"/>
    </xf>
    <xf numFmtId="10" fontId="4" fillId="0" borderId="27" xfId="0" applyNumberFormat="1" applyFont="1" applyFill="1" applyBorder="1" applyAlignment="1">
      <alignment horizontal="center" vertical="center" wrapText="1"/>
    </xf>
    <xf numFmtId="10" fontId="4" fillId="0" borderId="4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37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center" vertical="center"/>
    </xf>
    <xf numFmtId="10" fontId="4" fillId="33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'[1]Resumen SOMOS'!#REF!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'[1]Resumen SOMOS'!#REF!</c:f>
              <c:numCache>
                <c:ptCount val="1"/>
                <c:pt idx="0">
                  <c:v>0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77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043909"/>
        <c:axId val="56741998"/>
      </c:barChart>
      <c:catAx>
        <c:axId val="51043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915935"/>
        <c:axId val="32699096"/>
      </c:barChart>
      <c:catAx>
        <c:axId val="40915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9800941"/>
        <c:axId val="1337558"/>
      </c:barChart>
      <c:catAx>
        <c:axId val="598009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5555777"/>
        <c:axId val="51566538"/>
      </c:barChart>
      <c:catAx>
        <c:axId val="355557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'[1]Resumen SOMOS'!#REF!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'[1]Resumen SOMOS'!#REF!</c:f>
              <c:numCache>
                <c:ptCount val="1"/>
                <c:pt idx="0">
                  <c:v>0</c:v>
                </c:pt>
              </c:numCache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023471"/>
        <c:axId val="63993512"/>
      </c:barChart>
      <c:catAx>
        <c:axId val="22023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35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096077"/>
        <c:axId val="66993782"/>
      </c:barChart>
      <c:catAx>
        <c:axId val="67096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486400" y="828675"/>
        <a:ext cx="412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486400" y="828675"/>
        <a:ext cx="412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171450</xdr:colOff>
      <xdr:row>2</xdr:row>
      <xdr:rowOff>228600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40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152400</xdr:colOff>
      <xdr:row>2</xdr:row>
      <xdr:rowOff>228600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"/>
          <a:ext cx="1400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400675" y="800100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400675" y="800100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200025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486400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486400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486400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486400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2</xdr:row>
      <xdr:rowOff>209550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7625"/>
          <a:ext cx="140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495925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495925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495925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495925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47625</xdr:colOff>
      <xdr:row>2</xdr:row>
      <xdr:rowOff>209550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8100"/>
          <a:ext cx="1409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448300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448300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448300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448300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2</xdr:row>
      <xdr:rowOff>200025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648325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648325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648325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648325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1495425</xdr:colOff>
      <xdr:row>2</xdr:row>
      <xdr:rowOff>190500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9050"/>
          <a:ext cx="1409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171450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00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381625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152400</xdr:colOff>
      <xdr:row>2</xdr:row>
      <xdr:rowOff>200025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140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5353050" y="866775"/>
        <a:ext cx="366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2" name="Chart 5"/>
        <xdr:cNvGraphicFramePr/>
      </xdr:nvGraphicFramePr>
      <xdr:xfrm>
        <a:off x="5353050" y="866775"/>
        <a:ext cx="3667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3" name="Chart 5"/>
        <xdr:cNvGraphicFramePr/>
      </xdr:nvGraphicFramePr>
      <xdr:xfrm>
        <a:off x="5353050" y="866775"/>
        <a:ext cx="3667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>
      <xdr:nvGraphicFramePr>
        <xdr:cNvPr id="4" name="Chart 5"/>
        <xdr:cNvGraphicFramePr/>
      </xdr:nvGraphicFramePr>
      <xdr:xfrm>
        <a:off x="5353050" y="866775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180975</xdr:colOff>
      <xdr:row>2</xdr:row>
      <xdr:rowOff>228600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"/>
          <a:ext cx="1400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uan%20Carlos%20Massey\Promoci&#243;n%20y%20DLL.%20Art&#237;stico\Ejercico%20SO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SOMOS"/>
      <sheetName val="SOMOS"/>
      <sheetName val="Resumen TALLERES"/>
      <sheetName val="TALLERES"/>
      <sheetName val="Resumen APOYO"/>
      <sheetName val="APOYO"/>
      <sheetName val="Resumen GRUPOS"/>
      <sheetName val="GRUPOS DE PROYECCIÓN"/>
      <sheetName val="Resumen DP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6" zoomScaleNormal="86" zoomScalePageLayoutView="0" workbookViewId="0" topLeftCell="A1">
      <selection activeCell="L15" sqref="L15"/>
    </sheetView>
  </sheetViews>
  <sheetFormatPr defaultColWidth="11.421875" defaultRowHeight="12.75"/>
  <cols>
    <col min="1" max="1" width="18.421875" style="25" customWidth="1"/>
    <col min="2" max="2" width="49.8515625" style="25" customWidth="1"/>
    <col min="3" max="3" width="14.00390625" style="25" customWidth="1"/>
    <col min="4" max="4" width="14.421875" style="25" customWidth="1"/>
    <col min="5" max="5" width="12.7109375" style="25" customWidth="1"/>
    <col min="6" max="6" width="12.57421875" style="25" bestFit="1" customWidth="1"/>
    <col min="7" max="7" width="9.140625" style="25" customWidth="1"/>
    <col min="8" max="8" width="13.00390625" style="25" bestFit="1" customWidth="1"/>
    <col min="9" max="9" width="16.7109375" style="25" bestFit="1" customWidth="1"/>
    <col min="10" max="16384" width="11.421875" style="24" customWidth="1"/>
  </cols>
  <sheetData>
    <row r="1" spans="1:12" ht="21.75" customHeight="1" thickBot="1">
      <c r="A1" s="190"/>
      <c r="B1" s="137" t="s">
        <v>34</v>
      </c>
      <c r="C1" s="138"/>
      <c r="D1" s="138"/>
      <c r="E1" s="138"/>
      <c r="F1" s="138"/>
      <c r="G1" s="138"/>
      <c r="H1" s="138"/>
      <c r="I1" s="139"/>
      <c r="J1" s="25"/>
      <c r="K1" s="25"/>
      <c r="L1" s="25"/>
    </row>
    <row r="2" spans="1:9" ht="21.7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1.7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1.7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21.75" customHeight="1" thickBot="1">
      <c r="A5" s="145" t="s">
        <v>68</v>
      </c>
      <c r="B5" s="146"/>
      <c r="C5" s="195" t="s">
        <v>69</v>
      </c>
      <c r="D5" s="196"/>
      <c r="E5" s="197"/>
      <c r="F5" s="196" t="s">
        <v>70</v>
      </c>
      <c r="G5" s="196"/>
      <c r="H5" s="196"/>
      <c r="I5" s="197"/>
    </row>
    <row r="6" spans="1:9" ht="21.75" customHeight="1" thickBot="1">
      <c r="A6" s="67"/>
      <c r="B6" s="67"/>
      <c r="C6" s="66"/>
      <c r="D6" s="66"/>
      <c r="E6" s="66"/>
      <c r="F6" s="66"/>
      <c r="G6" s="66"/>
      <c r="H6" s="66"/>
      <c r="I6" s="66"/>
    </row>
    <row r="7" spans="1:9" s="27" customFormat="1" ht="15" customHeight="1" thickBot="1">
      <c r="A7" s="157" t="s">
        <v>5</v>
      </c>
      <c r="B7" s="157" t="s">
        <v>1</v>
      </c>
      <c r="C7" s="137" t="s">
        <v>2</v>
      </c>
      <c r="D7" s="138"/>
      <c r="E7" s="139"/>
      <c r="F7" s="159" t="s">
        <v>0</v>
      </c>
      <c r="G7" s="160"/>
      <c r="H7" s="143" t="s">
        <v>5</v>
      </c>
      <c r="I7" s="155" t="s">
        <v>26</v>
      </c>
    </row>
    <row r="8" spans="1:9" s="27" customFormat="1" ht="37.5" customHeight="1" thickBot="1">
      <c r="A8" s="158"/>
      <c r="B8" s="158"/>
      <c r="C8" s="28" t="s">
        <v>12</v>
      </c>
      <c r="D8" s="26" t="s">
        <v>6</v>
      </c>
      <c r="E8" s="29" t="s">
        <v>32</v>
      </c>
      <c r="F8" s="161"/>
      <c r="G8" s="162"/>
      <c r="H8" s="144"/>
      <c r="I8" s="156"/>
    </row>
    <row r="9" spans="1:9" s="27" customFormat="1" ht="18.75" customHeight="1">
      <c r="A9" s="140" t="s">
        <v>4</v>
      </c>
      <c r="B9" s="163" t="s">
        <v>38</v>
      </c>
      <c r="C9" s="30">
        <v>5</v>
      </c>
      <c r="D9" s="31"/>
      <c r="E9" s="178">
        <f>D9+D10+D11+D12+D13</f>
        <v>0</v>
      </c>
      <c r="F9" s="184" t="e">
        <f>((D9*C9)+(D10*C10)+(D11*C11)+(D12*C12)+(D13*C13))/(E9*C9)</f>
        <v>#DIV/0!</v>
      </c>
      <c r="G9" s="147" t="e">
        <f>F9</f>
        <v>#DIV/0!</v>
      </c>
      <c r="H9" s="128" t="e">
        <f>AVERAGE(G9,G15)</f>
        <v>#DIV/0!</v>
      </c>
      <c r="I9" s="131" t="e">
        <f>H9*5</f>
        <v>#DIV/0!</v>
      </c>
    </row>
    <row r="10" spans="1:9" s="27" customFormat="1" ht="18.75" customHeight="1">
      <c r="A10" s="141"/>
      <c r="B10" s="164"/>
      <c r="C10" s="32">
        <v>4</v>
      </c>
      <c r="D10" s="33"/>
      <c r="E10" s="179"/>
      <c r="F10" s="185"/>
      <c r="G10" s="148"/>
      <c r="H10" s="129"/>
      <c r="I10" s="132"/>
    </row>
    <row r="11" spans="1:9" s="27" customFormat="1" ht="18.75" customHeight="1">
      <c r="A11" s="141"/>
      <c r="B11" s="164"/>
      <c r="C11" s="32">
        <v>3</v>
      </c>
      <c r="D11" s="33"/>
      <c r="E11" s="179"/>
      <c r="F11" s="185"/>
      <c r="G11" s="148"/>
      <c r="H11" s="129"/>
      <c r="I11" s="132"/>
    </row>
    <row r="12" spans="1:9" s="27" customFormat="1" ht="18.75" customHeight="1">
      <c r="A12" s="141"/>
      <c r="B12" s="164"/>
      <c r="C12" s="32">
        <v>2</v>
      </c>
      <c r="D12" s="33"/>
      <c r="E12" s="179"/>
      <c r="F12" s="185"/>
      <c r="G12" s="148"/>
      <c r="H12" s="129"/>
      <c r="I12" s="132"/>
    </row>
    <row r="13" spans="1:9" s="27" customFormat="1" ht="18.75" customHeight="1" thickBot="1">
      <c r="A13" s="141"/>
      <c r="B13" s="165"/>
      <c r="C13" s="34">
        <v>1</v>
      </c>
      <c r="D13" s="35"/>
      <c r="E13" s="180"/>
      <c r="F13" s="186"/>
      <c r="G13" s="149"/>
      <c r="H13" s="129"/>
      <c r="I13" s="132"/>
    </row>
    <row r="14" spans="1:9" ht="16.5" customHeight="1" thickBot="1">
      <c r="A14" s="141"/>
      <c r="B14" s="36" t="s">
        <v>3</v>
      </c>
      <c r="C14" s="153"/>
      <c r="D14" s="154"/>
      <c r="E14" s="154"/>
      <c r="F14" s="154"/>
      <c r="G14" s="154"/>
      <c r="H14" s="129"/>
      <c r="I14" s="132"/>
    </row>
    <row r="15" spans="1:9" ht="17.25" customHeight="1">
      <c r="A15" s="141"/>
      <c r="B15" s="172" t="s">
        <v>8</v>
      </c>
      <c r="C15" s="37">
        <v>5</v>
      </c>
      <c r="D15" s="38"/>
      <c r="E15" s="174">
        <f>D15+D16+D17+D18+D19</f>
        <v>0</v>
      </c>
      <c r="F15" s="177" t="e">
        <f>((D15*C15)+(D16*C16)+(D17*C17)+(D18*C18)+(D19*C19))/(E15*C15)</f>
        <v>#DIV/0!</v>
      </c>
      <c r="G15" s="181" t="e">
        <f>AVERAGE(F15,F20,F25,F30,F35)</f>
        <v>#DIV/0!</v>
      </c>
      <c r="H15" s="129"/>
      <c r="I15" s="132"/>
    </row>
    <row r="16" spans="1:9" ht="17.25" customHeight="1">
      <c r="A16" s="141"/>
      <c r="B16" s="173"/>
      <c r="C16" s="39">
        <v>4</v>
      </c>
      <c r="D16" s="40"/>
      <c r="E16" s="168"/>
      <c r="F16" s="151"/>
      <c r="G16" s="182"/>
      <c r="H16" s="129"/>
      <c r="I16" s="132"/>
    </row>
    <row r="17" spans="1:9" ht="17.25" customHeight="1">
      <c r="A17" s="141"/>
      <c r="B17" s="173"/>
      <c r="C17" s="39">
        <v>3</v>
      </c>
      <c r="D17" s="40"/>
      <c r="E17" s="168"/>
      <c r="F17" s="151"/>
      <c r="G17" s="182"/>
      <c r="H17" s="129"/>
      <c r="I17" s="132"/>
    </row>
    <row r="18" spans="1:9" ht="17.25" customHeight="1">
      <c r="A18" s="141"/>
      <c r="B18" s="173"/>
      <c r="C18" s="39">
        <v>2</v>
      </c>
      <c r="D18" s="40"/>
      <c r="E18" s="168"/>
      <c r="F18" s="151"/>
      <c r="G18" s="182"/>
      <c r="H18" s="129"/>
      <c r="I18" s="132"/>
    </row>
    <row r="19" spans="1:9" ht="17.25" customHeight="1">
      <c r="A19" s="141"/>
      <c r="B19" s="173"/>
      <c r="C19" s="39">
        <v>1</v>
      </c>
      <c r="D19" s="40"/>
      <c r="E19" s="169"/>
      <c r="F19" s="152"/>
      <c r="G19" s="182"/>
      <c r="H19" s="129"/>
      <c r="I19" s="132"/>
    </row>
    <row r="20" spans="1:9" ht="17.25" customHeight="1">
      <c r="A20" s="141"/>
      <c r="B20" s="166" t="s">
        <v>9</v>
      </c>
      <c r="C20" s="32">
        <v>5</v>
      </c>
      <c r="D20" s="40"/>
      <c r="E20" s="167">
        <f>D20+D21+D22+D23+D24</f>
        <v>0</v>
      </c>
      <c r="F20" s="150" t="e">
        <f>((D20*C20)+(D21*C21)+(D22*C22)+(D23*C23)+(D24*C24))/(E20*C20)</f>
        <v>#DIV/0!</v>
      </c>
      <c r="G20" s="182"/>
      <c r="H20" s="129"/>
      <c r="I20" s="132"/>
    </row>
    <row r="21" spans="1:9" ht="17.25" customHeight="1">
      <c r="A21" s="141"/>
      <c r="B21" s="166"/>
      <c r="C21" s="32">
        <v>4</v>
      </c>
      <c r="D21" s="40"/>
      <c r="E21" s="168"/>
      <c r="F21" s="151"/>
      <c r="G21" s="182"/>
      <c r="H21" s="129"/>
      <c r="I21" s="132"/>
    </row>
    <row r="22" spans="1:9" ht="17.25" customHeight="1">
      <c r="A22" s="141"/>
      <c r="B22" s="166"/>
      <c r="C22" s="32">
        <v>3</v>
      </c>
      <c r="D22" s="40"/>
      <c r="E22" s="168"/>
      <c r="F22" s="151"/>
      <c r="G22" s="182"/>
      <c r="H22" s="129"/>
      <c r="I22" s="132"/>
    </row>
    <row r="23" spans="1:9" ht="17.25" customHeight="1">
      <c r="A23" s="141"/>
      <c r="B23" s="166"/>
      <c r="C23" s="32">
        <v>2</v>
      </c>
      <c r="D23" s="40"/>
      <c r="E23" s="168"/>
      <c r="F23" s="151"/>
      <c r="G23" s="182"/>
      <c r="H23" s="129"/>
      <c r="I23" s="132"/>
    </row>
    <row r="24" spans="1:9" ht="17.25" customHeight="1">
      <c r="A24" s="141"/>
      <c r="B24" s="166"/>
      <c r="C24" s="32">
        <v>1</v>
      </c>
      <c r="D24" s="40"/>
      <c r="E24" s="169"/>
      <c r="F24" s="152"/>
      <c r="G24" s="182"/>
      <c r="H24" s="129"/>
      <c r="I24" s="132"/>
    </row>
    <row r="25" spans="1:9" ht="17.25" customHeight="1">
      <c r="A25" s="141"/>
      <c r="B25" s="166" t="s">
        <v>10</v>
      </c>
      <c r="C25" s="32">
        <v>5</v>
      </c>
      <c r="D25" s="40"/>
      <c r="E25" s="167">
        <f>D25+D26+D27+D28+D29</f>
        <v>0</v>
      </c>
      <c r="F25" s="150" t="e">
        <f>((D25*C25)+(D26*C26)+(D27*C27)+(D28*C28)+(D29*C29))/(E25*C25)</f>
        <v>#DIV/0!</v>
      </c>
      <c r="G25" s="182"/>
      <c r="H25" s="129"/>
      <c r="I25" s="132"/>
    </row>
    <row r="26" spans="1:9" ht="17.25" customHeight="1">
      <c r="A26" s="141"/>
      <c r="B26" s="166"/>
      <c r="C26" s="32">
        <v>4</v>
      </c>
      <c r="D26" s="40"/>
      <c r="E26" s="168"/>
      <c r="F26" s="151"/>
      <c r="G26" s="182"/>
      <c r="H26" s="129"/>
      <c r="I26" s="132"/>
    </row>
    <row r="27" spans="1:9" ht="17.25" customHeight="1">
      <c r="A27" s="141"/>
      <c r="B27" s="166"/>
      <c r="C27" s="32">
        <v>3</v>
      </c>
      <c r="D27" s="40"/>
      <c r="E27" s="168"/>
      <c r="F27" s="151"/>
      <c r="G27" s="182"/>
      <c r="H27" s="129"/>
      <c r="I27" s="132"/>
    </row>
    <row r="28" spans="1:9" ht="17.25" customHeight="1">
      <c r="A28" s="141"/>
      <c r="B28" s="166"/>
      <c r="C28" s="32">
        <v>2</v>
      </c>
      <c r="D28" s="40"/>
      <c r="E28" s="168"/>
      <c r="F28" s="151"/>
      <c r="G28" s="182"/>
      <c r="H28" s="129"/>
      <c r="I28" s="132"/>
    </row>
    <row r="29" spans="1:9" ht="17.25" customHeight="1">
      <c r="A29" s="141"/>
      <c r="B29" s="166"/>
      <c r="C29" s="32">
        <v>1</v>
      </c>
      <c r="D29" s="40"/>
      <c r="E29" s="169"/>
      <c r="F29" s="152"/>
      <c r="G29" s="182"/>
      <c r="H29" s="129"/>
      <c r="I29" s="132"/>
    </row>
    <row r="30" spans="1:9" ht="17.25" customHeight="1">
      <c r="A30" s="141"/>
      <c r="B30" s="166" t="s">
        <v>11</v>
      </c>
      <c r="C30" s="32">
        <v>5</v>
      </c>
      <c r="D30" s="40"/>
      <c r="E30" s="167">
        <f>D30+D31+D32+D33+D34</f>
        <v>0</v>
      </c>
      <c r="F30" s="150" t="e">
        <f>((D30*C30)+(D31*C31)+(D32*C32)+(D33*C33)+(D34*C34))/(E30*C30)</f>
        <v>#DIV/0!</v>
      </c>
      <c r="G30" s="182"/>
      <c r="H30" s="129"/>
      <c r="I30" s="132"/>
    </row>
    <row r="31" spans="1:9" ht="17.25" customHeight="1">
      <c r="A31" s="141"/>
      <c r="B31" s="170"/>
      <c r="C31" s="41">
        <v>4</v>
      </c>
      <c r="D31" s="42"/>
      <c r="E31" s="168"/>
      <c r="F31" s="151"/>
      <c r="G31" s="182"/>
      <c r="H31" s="129"/>
      <c r="I31" s="132"/>
    </row>
    <row r="32" spans="1:9" ht="17.25" customHeight="1">
      <c r="A32" s="141"/>
      <c r="B32" s="170"/>
      <c r="C32" s="41">
        <v>3</v>
      </c>
      <c r="D32" s="42"/>
      <c r="E32" s="168"/>
      <c r="F32" s="151"/>
      <c r="G32" s="182"/>
      <c r="H32" s="129"/>
      <c r="I32" s="132"/>
    </row>
    <row r="33" spans="1:9" ht="17.25" customHeight="1">
      <c r="A33" s="141"/>
      <c r="B33" s="170"/>
      <c r="C33" s="41">
        <v>2</v>
      </c>
      <c r="D33" s="42"/>
      <c r="E33" s="168"/>
      <c r="F33" s="151"/>
      <c r="G33" s="182"/>
      <c r="H33" s="129"/>
      <c r="I33" s="132"/>
    </row>
    <row r="34" spans="1:9" ht="17.25" customHeight="1" thickBot="1">
      <c r="A34" s="141"/>
      <c r="B34" s="171"/>
      <c r="C34" s="41">
        <v>1</v>
      </c>
      <c r="D34" s="42"/>
      <c r="E34" s="169"/>
      <c r="F34" s="152"/>
      <c r="G34" s="182"/>
      <c r="H34" s="129"/>
      <c r="I34" s="132"/>
    </row>
    <row r="35" spans="1:9" ht="14.25">
      <c r="A35" s="141"/>
      <c r="B35" s="204" t="s">
        <v>39</v>
      </c>
      <c r="C35" s="32">
        <v>5</v>
      </c>
      <c r="D35" s="40"/>
      <c r="E35" s="167">
        <f>D35+D36+D37+D38+D39</f>
        <v>0</v>
      </c>
      <c r="F35" s="150" t="e">
        <f>((D35*C35)+(D36*C36)+(D37*C37)+(D38*C38)+(D39*C39))/(E35*C35)</f>
        <v>#DIV/0!</v>
      </c>
      <c r="G35" s="182"/>
      <c r="H35" s="129"/>
      <c r="I35" s="132"/>
    </row>
    <row r="36" spans="1:9" ht="14.25">
      <c r="A36" s="141"/>
      <c r="B36" s="205"/>
      <c r="C36" s="32">
        <v>4</v>
      </c>
      <c r="D36" s="40"/>
      <c r="E36" s="168"/>
      <c r="F36" s="151"/>
      <c r="G36" s="182"/>
      <c r="H36" s="129"/>
      <c r="I36" s="132"/>
    </row>
    <row r="37" spans="1:9" ht="14.25">
      <c r="A37" s="141"/>
      <c r="B37" s="205"/>
      <c r="C37" s="32">
        <v>3</v>
      </c>
      <c r="D37" s="40"/>
      <c r="E37" s="168"/>
      <c r="F37" s="151"/>
      <c r="G37" s="182"/>
      <c r="H37" s="129"/>
      <c r="I37" s="132"/>
    </row>
    <row r="38" spans="1:9" ht="14.25">
      <c r="A38" s="141"/>
      <c r="B38" s="205"/>
      <c r="C38" s="32">
        <v>2</v>
      </c>
      <c r="D38" s="40"/>
      <c r="E38" s="168"/>
      <c r="F38" s="151"/>
      <c r="G38" s="182"/>
      <c r="H38" s="129"/>
      <c r="I38" s="132"/>
    </row>
    <row r="39" spans="1:9" ht="15" thickBot="1">
      <c r="A39" s="142"/>
      <c r="B39" s="206"/>
      <c r="C39" s="34">
        <v>1</v>
      </c>
      <c r="D39" s="43"/>
      <c r="E39" s="175"/>
      <c r="F39" s="176"/>
      <c r="G39" s="183"/>
      <c r="H39" s="130"/>
      <c r="I39" s="133"/>
    </row>
    <row r="40" spans="1:9" ht="17.25" customHeight="1" thickBot="1">
      <c r="A40" s="125" t="s">
        <v>35</v>
      </c>
      <c r="B40" s="44" t="s">
        <v>7</v>
      </c>
      <c r="C40" s="164"/>
      <c r="D40" s="164"/>
      <c r="E40" s="164"/>
      <c r="F40" s="164"/>
      <c r="G40" s="164"/>
      <c r="H40" s="45"/>
      <c r="I40" s="46"/>
    </row>
    <row r="41" spans="1:9" ht="18" customHeight="1">
      <c r="A41" s="126"/>
      <c r="B41" s="164" t="s">
        <v>40</v>
      </c>
      <c r="C41" s="30">
        <v>5</v>
      </c>
      <c r="D41" s="38"/>
      <c r="E41" s="174">
        <f>D41+D42+D43+D44+D45</f>
        <v>0</v>
      </c>
      <c r="F41" s="177" t="e">
        <f>((D41*C41)+(D42*C42)+(D43*C43)+(D44*C44)+(D45*C45))/(E41*C41)</f>
        <v>#DIV/0!</v>
      </c>
      <c r="G41" s="181" t="e">
        <f>AVERAGE(F41,F46)</f>
        <v>#DIV/0!</v>
      </c>
      <c r="H41" s="128" t="e">
        <f>G41</f>
        <v>#DIV/0!</v>
      </c>
      <c r="I41" s="131" t="e">
        <f>H41*5</f>
        <v>#DIV/0!</v>
      </c>
    </row>
    <row r="42" spans="1:9" ht="17.25" customHeight="1">
      <c r="A42" s="126"/>
      <c r="B42" s="164"/>
      <c r="C42" s="32">
        <v>4</v>
      </c>
      <c r="D42" s="40"/>
      <c r="E42" s="168"/>
      <c r="F42" s="151"/>
      <c r="G42" s="182"/>
      <c r="H42" s="129"/>
      <c r="I42" s="132"/>
    </row>
    <row r="43" spans="1:9" ht="17.25" customHeight="1">
      <c r="A43" s="126"/>
      <c r="B43" s="164"/>
      <c r="C43" s="41">
        <v>3</v>
      </c>
      <c r="D43" s="42"/>
      <c r="E43" s="168"/>
      <c r="F43" s="151"/>
      <c r="G43" s="182"/>
      <c r="H43" s="129"/>
      <c r="I43" s="132"/>
    </row>
    <row r="44" spans="1:9" ht="17.25" customHeight="1">
      <c r="A44" s="126"/>
      <c r="B44" s="164"/>
      <c r="C44" s="41">
        <v>2</v>
      </c>
      <c r="D44" s="42"/>
      <c r="E44" s="168"/>
      <c r="F44" s="151"/>
      <c r="G44" s="182"/>
      <c r="H44" s="129"/>
      <c r="I44" s="132"/>
    </row>
    <row r="45" spans="1:9" ht="13.5" customHeight="1" thickBot="1">
      <c r="A45" s="126"/>
      <c r="B45" s="165"/>
      <c r="C45" s="47">
        <v>1</v>
      </c>
      <c r="D45" s="48"/>
      <c r="E45" s="175"/>
      <c r="F45" s="176"/>
      <c r="G45" s="182"/>
      <c r="H45" s="129"/>
      <c r="I45" s="132"/>
    </row>
    <row r="46" spans="1:9" ht="17.25" customHeight="1">
      <c r="A46" s="126"/>
      <c r="B46" s="215" t="s">
        <v>41</v>
      </c>
      <c r="C46" s="76">
        <v>3</v>
      </c>
      <c r="D46" s="72"/>
      <c r="E46" s="174">
        <f>D46+D47+D48</f>
        <v>0</v>
      </c>
      <c r="F46" s="177" t="e">
        <f>((D46*5)+(D47*3.5)+(D48*1.5))/(E46*5)</f>
        <v>#DIV/0!</v>
      </c>
      <c r="G46" s="182"/>
      <c r="H46" s="129"/>
      <c r="I46" s="132"/>
    </row>
    <row r="47" spans="1:9" ht="17.25" customHeight="1">
      <c r="A47" s="126"/>
      <c r="B47" s="216"/>
      <c r="C47" s="41">
        <v>2</v>
      </c>
      <c r="D47" s="74"/>
      <c r="E47" s="168"/>
      <c r="F47" s="151"/>
      <c r="G47" s="182"/>
      <c r="H47" s="129"/>
      <c r="I47" s="132"/>
    </row>
    <row r="48" spans="1:9" ht="13.5" customHeight="1" thickBot="1">
      <c r="A48" s="127"/>
      <c r="B48" s="217"/>
      <c r="C48" s="47">
        <v>1</v>
      </c>
      <c r="D48" s="48"/>
      <c r="E48" s="175"/>
      <c r="F48" s="176"/>
      <c r="G48" s="183"/>
      <c r="H48" s="130"/>
      <c r="I48" s="133"/>
    </row>
    <row r="49" spans="1:9" ht="14.25" customHeight="1">
      <c r="A49" s="125" t="s">
        <v>25</v>
      </c>
      <c r="B49" s="174" t="s">
        <v>42</v>
      </c>
      <c r="C49" s="30">
        <v>5</v>
      </c>
      <c r="D49" s="38"/>
      <c r="E49" s="174">
        <f>D49+D50+D51+D52+D53</f>
        <v>0</v>
      </c>
      <c r="F49" s="177" t="e">
        <f>((D49*C49)+(D50*C50)+(D51*C51)+(D52*C52)+(D53*C53))/(E49*C49)</f>
        <v>#DIV/0!</v>
      </c>
      <c r="G49" s="181" t="e">
        <f>F49</f>
        <v>#DIV/0!</v>
      </c>
      <c r="H49" s="128" t="e">
        <f>G49</f>
        <v>#DIV/0!</v>
      </c>
      <c r="I49" s="131" t="e">
        <f>H49*5</f>
        <v>#DIV/0!</v>
      </c>
    </row>
    <row r="50" spans="1:9" ht="14.25" customHeight="1">
      <c r="A50" s="126"/>
      <c r="B50" s="168"/>
      <c r="C50" s="32">
        <v>4</v>
      </c>
      <c r="D50" s="80"/>
      <c r="E50" s="168"/>
      <c r="F50" s="151"/>
      <c r="G50" s="182"/>
      <c r="H50" s="129"/>
      <c r="I50" s="132"/>
    </row>
    <row r="51" spans="1:9" ht="14.25" customHeight="1">
      <c r="A51" s="126"/>
      <c r="B51" s="168"/>
      <c r="C51" s="41">
        <v>3</v>
      </c>
      <c r="D51" s="81"/>
      <c r="E51" s="168"/>
      <c r="F51" s="151"/>
      <c r="G51" s="182"/>
      <c r="H51" s="129"/>
      <c r="I51" s="132"/>
    </row>
    <row r="52" spans="1:9" ht="14.25" customHeight="1">
      <c r="A52" s="126"/>
      <c r="B52" s="168"/>
      <c r="C52" s="41">
        <v>2</v>
      </c>
      <c r="D52" s="81"/>
      <c r="E52" s="168"/>
      <c r="F52" s="151"/>
      <c r="G52" s="182"/>
      <c r="H52" s="129"/>
      <c r="I52" s="132"/>
    </row>
    <row r="53" spans="1:9" ht="14.25" customHeight="1" thickBot="1">
      <c r="A53" s="127"/>
      <c r="B53" s="175"/>
      <c r="C53" s="47">
        <v>1</v>
      </c>
      <c r="D53" s="48"/>
      <c r="E53" s="175"/>
      <c r="F53" s="176"/>
      <c r="G53" s="183"/>
      <c r="H53" s="130"/>
      <c r="I53" s="133"/>
    </row>
    <row r="54" spans="1:9" ht="14.25" customHeight="1">
      <c r="A54" s="49"/>
      <c r="B54" s="78"/>
      <c r="C54" s="82"/>
      <c r="D54" s="82"/>
      <c r="E54" s="78"/>
      <c r="F54" s="79"/>
      <c r="G54" s="50"/>
      <c r="H54" s="50"/>
      <c r="I54" s="51"/>
    </row>
    <row r="55" spans="1:16" ht="14.25" customHeight="1">
      <c r="A55" s="207" t="s">
        <v>29</v>
      </c>
      <c r="B55" s="207"/>
      <c r="C55" s="207"/>
      <c r="D55" s="207"/>
      <c r="E55" s="207"/>
      <c r="F55" s="207"/>
      <c r="G55" s="207"/>
      <c r="H55" s="207"/>
      <c r="I55" s="49"/>
      <c r="J55" s="71"/>
      <c r="K55" s="75"/>
      <c r="L55" s="75"/>
      <c r="M55" s="71"/>
      <c r="N55" s="73"/>
      <c r="O55" s="50"/>
      <c r="P55" s="50"/>
    </row>
    <row r="56" spans="1:16" ht="13.5">
      <c r="A56" s="211"/>
      <c r="B56" s="211"/>
      <c r="C56" s="211"/>
      <c r="D56" s="211"/>
      <c r="E56" s="211"/>
      <c r="F56" s="211"/>
      <c r="G56" s="211"/>
      <c r="H56" s="211"/>
      <c r="I56" s="52"/>
      <c r="J56" s="52"/>
      <c r="K56" s="52"/>
      <c r="L56" s="52"/>
      <c r="M56" s="52"/>
      <c r="N56" s="52"/>
      <c r="O56" s="52"/>
      <c r="P56" s="52"/>
    </row>
    <row r="57" spans="1:9" ht="13.5">
      <c r="A57" s="218"/>
      <c r="B57" s="219"/>
      <c r="C57" s="219"/>
      <c r="D57" s="219"/>
      <c r="E57" s="219"/>
      <c r="F57" s="219"/>
      <c r="G57" s="219"/>
      <c r="H57" s="219"/>
      <c r="I57" s="220"/>
    </row>
    <row r="58" spans="1:9" ht="13.5">
      <c r="A58" s="212"/>
      <c r="B58" s="213"/>
      <c r="C58" s="213"/>
      <c r="D58" s="213"/>
      <c r="E58" s="213"/>
      <c r="F58" s="213"/>
      <c r="G58" s="213"/>
      <c r="H58" s="213"/>
      <c r="I58" s="214"/>
    </row>
    <row r="59" spans="1:9" ht="13.5">
      <c r="A59" s="208"/>
      <c r="B59" s="209"/>
      <c r="C59" s="209"/>
      <c r="D59" s="209"/>
      <c r="E59" s="209"/>
      <c r="F59" s="209"/>
      <c r="G59" s="209"/>
      <c r="H59" s="209"/>
      <c r="I59" s="210"/>
    </row>
    <row r="60" spans="1:9" ht="13.5">
      <c r="A60" s="208"/>
      <c r="B60" s="209"/>
      <c r="C60" s="209"/>
      <c r="D60" s="209"/>
      <c r="E60" s="209"/>
      <c r="F60" s="209"/>
      <c r="G60" s="209"/>
      <c r="H60" s="209"/>
      <c r="I60" s="210"/>
    </row>
    <row r="61" spans="1:9" ht="13.5">
      <c r="A61" s="208"/>
      <c r="B61" s="209"/>
      <c r="C61" s="209"/>
      <c r="D61" s="209"/>
      <c r="E61" s="209"/>
      <c r="F61" s="209"/>
      <c r="G61" s="209"/>
      <c r="H61" s="209"/>
      <c r="I61" s="210"/>
    </row>
    <row r="62" spans="1:9" ht="13.5">
      <c r="A62" s="212"/>
      <c r="B62" s="213"/>
      <c r="C62" s="213"/>
      <c r="D62" s="213"/>
      <c r="E62" s="213"/>
      <c r="F62" s="213"/>
      <c r="G62" s="213"/>
      <c r="H62" s="213"/>
      <c r="I62" s="214"/>
    </row>
    <row r="63" spans="1:9" ht="13.5">
      <c r="A63" s="187"/>
      <c r="B63" s="188"/>
      <c r="C63" s="188"/>
      <c r="D63" s="188"/>
      <c r="E63" s="188"/>
      <c r="F63" s="188"/>
      <c r="G63" s="188"/>
      <c r="H63" s="188"/>
      <c r="I63" s="189"/>
    </row>
    <row r="64" spans="1:9" ht="13.5">
      <c r="A64" s="187"/>
      <c r="B64" s="188"/>
      <c r="C64" s="188"/>
      <c r="D64" s="188"/>
      <c r="E64" s="188"/>
      <c r="F64" s="188"/>
      <c r="G64" s="188"/>
      <c r="H64" s="188"/>
      <c r="I64" s="189"/>
    </row>
    <row r="65" spans="1:9" ht="13.5">
      <c r="A65" s="187"/>
      <c r="B65" s="188"/>
      <c r="C65" s="188"/>
      <c r="D65" s="188"/>
      <c r="E65" s="188"/>
      <c r="F65" s="188"/>
      <c r="G65" s="188"/>
      <c r="H65" s="188"/>
      <c r="I65" s="189"/>
    </row>
    <row r="66" spans="1:9" ht="13.5">
      <c r="A66" s="218"/>
      <c r="B66" s="219"/>
      <c r="C66" s="219"/>
      <c r="D66" s="219"/>
      <c r="E66" s="219"/>
      <c r="F66" s="219"/>
      <c r="G66" s="219"/>
      <c r="H66" s="219"/>
      <c r="I66" s="220"/>
    </row>
    <row r="67" spans="1:9" ht="13.5">
      <c r="A67" s="218"/>
      <c r="B67" s="219"/>
      <c r="C67" s="219"/>
      <c r="D67" s="219"/>
      <c r="E67" s="219"/>
      <c r="F67" s="219"/>
      <c r="G67" s="219"/>
      <c r="H67" s="219"/>
      <c r="I67" s="220"/>
    </row>
  </sheetData>
  <sheetProtection/>
  <mergeCells count="70">
    <mergeCell ref="A64:I64"/>
    <mergeCell ref="A65:I65"/>
    <mergeCell ref="A61:I61"/>
    <mergeCell ref="A62:I62"/>
    <mergeCell ref="B49:B53"/>
    <mergeCell ref="A57:I57"/>
    <mergeCell ref="A66:I66"/>
    <mergeCell ref="A67:I67"/>
    <mergeCell ref="A55:H55"/>
    <mergeCell ref="A59:I59"/>
    <mergeCell ref="A60:I60"/>
    <mergeCell ref="G41:G48"/>
    <mergeCell ref="E46:E48"/>
    <mergeCell ref="F46:F48"/>
    <mergeCell ref="E41:E45"/>
    <mergeCell ref="A56:H56"/>
    <mergeCell ref="A58:I58"/>
    <mergeCell ref="G49:G53"/>
    <mergeCell ref="A63:I63"/>
    <mergeCell ref="A1:A3"/>
    <mergeCell ref="B2:I2"/>
    <mergeCell ref="F15:F19"/>
    <mergeCell ref="B20:B24"/>
    <mergeCell ref="C5:E5"/>
    <mergeCell ref="F5:I5"/>
    <mergeCell ref="G4:I4"/>
    <mergeCell ref="B4:F4"/>
    <mergeCell ref="B35:B39"/>
    <mergeCell ref="E35:E39"/>
    <mergeCell ref="F35:F39"/>
    <mergeCell ref="F41:F45"/>
    <mergeCell ref="E9:E13"/>
    <mergeCell ref="C40:G40"/>
    <mergeCell ref="G15:G39"/>
    <mergeCell ref="E30:E34"/>
    <mergeCell ref="F30:F34"/>
    <mergeCell ref="F9:F13"/>
    <mergeCell ref="B25:B29"/>
    <mergeCell ref="E25:E29"/>
    <mergeCell ref="F25:F29"/>
    <mergeCell ref="B30:B34"/>
    <mergeCell ref="B15:B19"/>
    <mergeCell ref="E15:E19"/>
    <mergeCell ref="E20:E24"/>
    <mergeCell ref="I7:I8"/>
    <mergeCell ref="A7:A8"/>
    <mergeCell ref="B7:B8"/>
    <mergeCell ref="C7:E7"/>
    <mergeCell ref="F7:G8"/>
    <mergeCell ref="B9:B13"/>
    <mergeCell ref="B3:I3"/>
    <mergeCell ref="B1:I1"/>
    <mergeCell ref="A9:A39"/>
    <mergeCell ref="H9:H39"/>
    <mergeCell ref="I9:I39"/>
    <mergeCell ref="H7:H8"/>
    <mergeCell ref="A5:B5"/>
    <mergeCell ref="G9:G13"/>
    <mergeCell ref="F20:F24"/>
    <mergeCell ref="C14:G14"/>
    <mergeCell ref="A49:A53"/>
    <mergeCell ref="H49:H53"/>
    <mergeCell ref="I49:I53"/>
    <mergeCell ref="A40:A48"/>
    <mergeCell ref="H41:H48"/>
    <mergeCell ref="I41:I48"/>
    <mergeCell ref="B41:B45"/>
    <mergeCell ref="B46:B48"/>
    <mergeCell ref="E49:E53"/>
    <mergeCell ref="F49:F53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="86" zoomScaleNormal="86" zoomScalePageLayoutView="0" workbookViewId="0" topLeftCell="A22">
      <selection activeCell="D29" sqref="D29:D37"/>
    </sheetView>
  </sheetViews>
  <sheetFormatPr defaultColWidth="11.421875" defaultRowHeight="12.75"/>
  <cols>
    <col min="1" max="1" width="18.71093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24</v>
      </c>
      <c r="B8" s="321"/>
      <c r="C8" s="65"/>
      <c r="D8" s="13"/>
      <c r="E8" s="13"/>
      <c r="F8" s="13"/>
      <c r="G8" s="13"/>
      <c r="H8" s="13"/>
    </row>
    <row r="9" spans="1:8" ht="18.75" customHeight="1" thickBot="1">
      <c r="A9" s="19"/>
      <c r="B9" s="19"/>
      <c r="C9" s="20"/>
      <c r="D9" s="13"/>
      <c r="E9" s="13"/>
      <c r="F9" s="13"/>
      <c r="G9" s="13"/>
      <c r="H9" s="13"/>
    </row>
    <row r="10" spans="1:9" s="14" customFormat="1" ht="15" customHeight="1" thickBot="1">
      <c r="A10" s="254" t="s">
        <v>5</v>
      </c>
      <c r="B10" s="254" t="s">
        <v>1</v>
      </c>
      <c r="C10" s="256" t="s">
        <v>2</v>
      </c>
      <c r="D10" s="257"/>
      <c r="E10" s="258"/>
      <c r="F10" s="246" t="s">
        <v>0</v>
      </c>
      <c r="G10" s="247"/>
      <c r="H10" s="272" t="s">
        <v>27</v>
      </c>
      <c r="I10" s="155" t="s">
        <v>14</v>
      </c>
    </row>
    <row r="11" spans="1:9" s="14" customFormat="1" ht="37.5" customHeight="1" thickBot="1">
      <c r="A11" s="255"/>
      <c r="B11" s="255"/>
      <c r="C11" s="62" t="s">
        <v>12</v>
      </c>
      <c r="D11" s="62" t="s">
        <v>6</v>
      </c>
      <c r="E11" s="63" t="s">
        <v>13</v>
      </c>
      <c r="F11" s="248"/>
      <c r="G11" s="249"/>
      <c r="H11" s="273"/>
      <c r="I11" s="156"/>
    </row>
    <row r="12" spans="1:9" s="14" customFormat="1" ht="15.75" customHeight="1">
      <c r="A12" s="259" t="s">
        <v>4</v>
      </c>
      <c r="B12" s="295" t="s">
        <v>43</v>
      </c>
      <c r="C12" s="60">
        <v>5</v>
      </c>
      <c r="D12" s="100"/>
      <c r="E12" s="313">
        <f>D12+D13+D14+D15+D16</f>
        <v>0</v>
      </c>
      <c r="F12" s="314" t="e">
        <f>((D12*C12)+(D13*C13)+(D14*C14)+(D15*C15)+(D16*C16))/(E12*C12)</f>
        <v>#DIV/0!</v>
      </c>
      <c r="G12" s="315" t="e">
        <f>AVERAGE(F12,F17)</f>
        <v>#DIV/0!</v>
      </c>
      <c r="H12" s="302" t="e">
        <f>G12</f>
        <v>#DIV/0!</v>
      </c>
      <c r="I12" s="304" t="e">
        <f>H12*5</f>
        <v>#DIV/0!</v>
      </c>
    </row>
    <row r="13" spans="1:9" s="14" customFormat="1" ht="15.75" customHeight="1">
      <c r="A13" s="260"/>
      <c r="B13" s="267"/>
      <c r="C13" s="61">
        <v>4</v>
      </c>
      <c r="D13" s="101"/>
      <c r="E13" s="263"/>
      <c r="F13" s="253"/>
      <c r="G13" s="244"/>
      <c r="H13" s="282"/>
      <c r="I13" s="241"/>
    </row>
    <row r="14" spans="1:9" s="14" customFormat="1" ht="15.75" customHeight="1">
      <c r="A14" s="260"/>
      <c r="B14" s="267"/>
      <c r="C14" s="61">
        <v>3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2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96"/>
      <c r="C16" s="61">
        <v>1</v>
      </c>
      <c r="D16" s="101"/>
      <c r="E16" s="263"/>
      <c r="F16" s="253"/>
      <c r="G16" s="244"/>
      <c r="H16" s="282"/>
      <c r="I16" s="241"/>
    </row>
    <row r="17" spans="1:9" s="14" customFormat="1" ht="15" customHeight="1">
      <c r="A17" s="260"/>
      <c r="B17" s="266" t="s">
        <v>44</v>
      </c>
      <c r="C17" s="61">
        <v>5</v>
      </c>
      <c r="D17" s="10"/>
      <c r="E17" s="263">
        <f>D17+D18+D19+D20+D21</f>
        <v>0</v>
      </c>
      <c r="F17" s="253" t="e">
        <f>((D17*C17)+(D18*C18)+(D19*C19)+(D20*C20)+(D21*C21))/(E17*C17)</f>
        <v>#DIV/0!</v>
      </c>
      <c r="G17" s="244"/>
      <c r="H17" s="282"/>
      <c r="I17" s="241"/>
    </row>
    <row r="18" spans="1:9" s="14" customFormat="1" ht="15" customHeight="1">
      <c r="A18" s="260"/>
      <c r="B18" s="267"/>
      <c r="C18" s="61">
        <v>4</v>
      </c>
      <c r="D18" s="10"/>
      <c r="E18" s="263"/>
      <c r="F18" s="253"/>
      <c r="G18" s="244"/>
      <c r="H18" s="282"/>
      <c r="I18" s="241"/>
    </row>
    <row r="19" spans="1:9" s="14" customFormat="1" ht="13.5">
      <c r="A19" s="260"/>
      <c r="B19" s="267"/>
      <c r="C19" s="61">
        <v>3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2</v>
      </c>
      <c r="D20" s="10"/>
      <c r="E20" s="263"/>
      <c r="F20" s="253"/>
      <c r="G20" s="244"/>
      <c r="H20" s="282"/>
      <c r="I20" s="241"/>
    </row>
    <row r="21" spans="1:9" s="14" customFormat="1" ht="14.25" thickBot="1">
      <c r="A21" s="301"/>
      <c r="B21" s="267"/>
      <c r="C21" s="108">
        <v>1</v>
      </c>
      <c r="D21" s="109"/>
      <c r="E21" s="309"/>
      <c r="F21" s="310"/>
      <c r="G21" s="316"/>
      <c r="H21" s="303"/>
      <c r="I21" s="305"/>
    </row>
    <row r="22" spans="1:9" ht="17.25" customHeight="1" thickBot="1">
      <c r="A22" s="125" t="s">
        <v>35</v>
      </c>
      <c r="B22" s="59" t="s">
        <v>7</v>
      </c>
      <c r="C22" s="116"/>
      <c r="D22" s="117"/>
      <c r="E22" s="117"/>
      <c r="F22" s="118"/>
      <c r="G22" s="119"/>
      <c r="H22" s="330" t="e">
        <f>G23</f>
        <v>#DIV/0!</v>
      </c>
      <c r="I22" s="229" t="e">
        <f>H22*5</f>
        <v>#DIV/0!</v>
      </c>
    </row>
    <row r="23" spans="1:9" ht="17.25" customHeight="1">
      <c r="A23" s="126"/>
      <c r="B23" s="287" t="s">
        <v>40</v>
      </c>
      <c r="C23" s="58">
        <v>5</v>
      </c>
      <c r="D23" s="3"/>
      <c r="E23" s="333">
        <f>D23+D24+D25+D26+D27</f>
        <v>0</v>
      </c>
      <c r="F23" s="335" t="e">
        <f>((D23*C23)+(D24*C24)+(D25*C25)+(D26*C26)+(D27*C27))/(E23*C23)</f>
        <v>#DIV/0!</v>
      </c>
      <c r="G23" s="244" t="e">
        <f>F23</f>
        <v>#DIV/0!</v>
      </c>
      <c r="H23" s="331"/>
      <c r="I23" s="230"/>
    </row>
    <row r="24" spans="1:9" ht="17.25" customHeight="1">
      <c r="A24" s="126"/>
      <c r="B24" s="270"/>
      <c r="C24" s="58">
        <v>4</v>
      </c>
      <c r="D24" s="3"/>
      <c r="E24" s="333"/>
      <c r="F24" s="335"/>
      <c r="G24" s="244"/>
      <c r="H24" s="331"/>
      <c r="I24" s="230"/>
    </row>
    <row r="25" spans="1:9" ht="18" customHeight="1">
      <c r="A25" s="126"/>
      <c r="B25" s="270"/>
      <c r="C25" s="58">
        <v>3</v>
      </c>
      <c r="D25" s="3"/>
      <c r="E25" s="333"/>
      <c r="F25" s="335"/>
      <c r="G25" s="244"/>
      <c r="H25" s="331"/>
      <c r="I25" s="230"/>
    </row>
    <row r="26" spans="1:9" ht="17.25" customHeight="1">
      <c r="A26" s="126"/>
      <c r="B26" s="270"/>
      <c r="C26" s="58">
        <v>2</v>
      </c>
      <c r="D26" s="3"/>
      <c r="E26" s="333"/>
      <c r="F26" s="335"/>
      <c r="G26" s="244"/>
      <c r="H26" s="331"/>
      <c r="I26" s="230"/>
    </row>
    <row r="27" spans="1:9" ht="13.5" customHeight="1" thickBot="1">
      <c r="A27" s="127"/>
      <c r="B27" s="275"/>
      <c r="C27" s="120">
        <v>1</v>
      </c>
      <c r="D27" s="121"/>
      <c r="E27" s="334"/>
      <c r="F27" s="336"/>
      <c r="G27" s="245"/>
      <c r="H27" s="332"/>
      <c r="I27" s="231"/>
    </row>
    <row r="28" spans="1:9" ht="14.25" customHeight="1">
      <c r="A28" s="221" t="s">
        <v>25</v>
      </c>
      <c r="B28" s="325" t="s">
        <v>45</v>
      </c>
      <c r="C28" s="114">
        <v>5</v>
      </c>
      <c r="D28" s="122"/>
      <c r="E28" s="326">
        <f>D28+D29+D30+D31+D32</f>
        <v>0</v>
      </c>
      <c r="F28" s="327" t="e">
        <f>((D28*C28)+(D29*C29)+(D30*C30)+(D31*C31)+(D32*C32))/(E28*C28)</f>
        <v>#DIV/0!</v>
      </c>
      <c r="G28" s="329" t="e">
        <f>AVERAGE(F28,F33)</f>
        <v>#DIV/0!</v>
      </c>
      <c r="H28" s="330" t="e">
        <f>G28</f>
        <v>#DIV/0!</v>
      </c>
      <c r="I28" s="229" t="e">
        <f>H28*5</f>
        <v>#DIV/0!</v>
      </c>
    </row>
    <row r="29" spans="1:9" ht="14.25" customHeight="1">
      <c r="A29" s="222"/>
      <c r="B29" s="287"/>
      <c r="C29" s="102">
        <v>4</v>
      </c>
      <c r="D29" s="89"/>
      <c r="E29" s="280"/>
      <c r="F29" s="289"/>
      <c r="G29" s="277"/>
      <c r="H29" s="331"/>
      <c r="I29" s="230"/>
    </row>
    <row r="30" spans="1:9" ht="14.25" customHeight="1">
      <c r="A30" s="222"/>
      <c r="B30" s="287"/>
      <c r="C30" s="102">
        <v>3</v>
      </c>
      <c r="D30" s="89"/>
      <c r="E30" s="280"/>
      <c r="F30" s="289"/>
      <c r="G30" s="277"/>
      <c r="H30" s="331"/>
      <c r="I30" s="230"/>
    </row>
    <row r="31" spans="1:9" ht="14.25" customHeight="1">
      <c r="A31" s="222"/>
      <c r="B31" s="287"/>
      <c r="C31" s="102">
        <v>2</v>
      </c>
      <c r="D31" s="89"/>
      <c r="E31" s="280"/>
      <c r="F31" s="289"/>
      <c r="G31" s="277"/>
      <c r="H31" s="331"/>
      <c r="I31" s="230"/>
    </row>
    <row r="32" spans="1:9" ht="14.25" customHeight="1">
      <c r="A32" s="222"/>
      <c r="B32" s="312"/>
      <c r="C32" s="102">
        <v>1</v>
      </c>
      <c r="D32" s="89"/>
      <c r="E32" s="280"/>
      <c r="F32" s="289"/>
      <c r="G32" s="277"/>
      <c r="H32" s="331"/>
      <c r="I32" s="230"/>
    </row>
    <row r="33" spans="1:9" ht="14.25" customHeight="1">
      <c r="A33" s="222"/>
      <c r="B33" s="317" t="s">
        <v>46</v>
      </c>
      <c r="C33" s="102">
        <v>5</v>
      </c>
      <c r="D33" s="89"/>
      <c r="E33" s="280">
        <f>D33+D34+D35+D36+D37</f>
        <v>0</v>
      </c>
      <c r="F33" s="289" t="e">
        <f>((D33*C33)+(D34*C34)+(D35*C35)+(D36*C36)+(D37*C37))/(E33*C33)</f>
        <v>#DIV/0!</v>
      </c>
      <c r="G33" s="277"/>
      <c r="H33" s="331"/>
      <c r="I33" s="230"/>
    </row>
    <row r="34" spans="1:9" ht="14.25" customHeight="1">
      <c r="A34" s="222"/>
      <c r="B34" s="287"/>
      <c r="C34" s="102">
        <v>4</v>
      </c>
      <c r="D34" s="89"/>
      <c r="E34" s="280"/>
      <c r="F34" s="289"/>
      <c r="G34" s="277"/>
      <c r="H34" s="331"/>
      <c r="I34" s="230"/>
    </row>
    <row r="35" spans="1:9" ht="16.5" customHeight="1">
      <c r="A35" s="222"/>
      <c r="B35" s="287"/>
      <c r="C35" s="102">
        <v>3</v>
      </c>
      <c r="D35" s="86"/>
      <c r="E35" s="280"/>
      <c r="F35" s="289"/>
      <c r="G35" s="277"/>
      <c r="H35" s="331"/>
      <c r="I35" s="230"/>
    </row>
    <row r="36" spans="1:9" ht="16.5" customHeight="1">
      <c r="A36" s="222"/>
      <c r="B36" s="287"/>
      <c r="C36" s="102">
        <v>2</v>
      </c>
      <c r="D36" s="86"/>
      <c r="E36" s="280"/>
      <c r="F36" s="289"/>
      <c r="G36" s="277"/>
      <c r="H36" s="331"/>
      <c r="I36" s="230"/>
    </row>
    <row r="37" spans="1:9" ht="16.5" customHeight="1" thickBot="1">
      <c r="A37" s="223"/>
      <c r="B37" s="311"/>
      <c r="C37" s="84">
        <v>1</v>
      </c>
      <c r="D37" s="91"/>
      <c r="E37" s="286"/>
      <c r="F37" s="292"/>
      <c r="G37" s="278"/>
      <c r="H37" s="332"/>
      <c r="I37" s="231"/>
    </row>
    <row r="38" spans="1:8" ht="16.5" customHeight="1">
      <c r="A38" s="293"/>
      <c r="B38" s="293"/>
      <c r="C38" s="293"/>
      <c r="D38" s="293"/>
      <c r="E38" s="293"/>
      <c r="F38" s="293"/>
      <c r="G38" s="293"/>
      <c r="H38" s="293"/>
    </row>
    <row r="39" spans="1:8" ht="16.5" customHeight="1">
      <c r="A39" s="207" t="s">
        <v>29</v>
      </c>
      <c r="B39" s="207"/>
      <c r="C39" s="207"/>
      <c r="D39" s="207"/>
      <c r="E39" s="207"/>
      <c r="F39" s="207"/>
      <c r="G39" s="207"/>
      <c r="H39" s="207"/>
    </row>
    <row r="40" spans="1:8" ht="13.5">
      <c r="A40" s="294"/>
      <c r="B40" s="294"/>
      <c r="C40" s="294"/>
      <c r="D40" s="294"/>
      <c r="E40" s="294"/>
      <c r="F40" s="294"/>
      <c r="G40" s="294"/>
      <c r="H40" s="294"/>
    </row>
    <row r="41" spans="1:9" ht="16.5" customHeight="1">
      <c r="A41" s="12"/>
      <c r="B41" s="9"/>
      <c r="C41" s="9"/>
      <c r="D41" s="9"/>
      <c r="E41" s="9"/>
      <c r="F41" s="9"/>
      <c r="G41" s="9"/>
      <c r="H41" s="9"/>
      <c r="I41" s="8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8" ht="16.5" customHeight="1">
      <c r="A46" s="306"/>
      <c r="B46" s="306"/>
      <c r="C46" s="306"/>
      <c r="D46" s="306"/>
      <c r="E46" s="306"/>
      <c r="F46" s="306"/>
      <c r="G46" s="306"/>
      <c r="H46" s="306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3.5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</sheetData>
  <sheetProtection/>
  <mergeCells count="54">
    <mergeCell ref="A7:B7"/>
    <mergeCell ref="A8:B8"/>
    <mergeCell ref="A1:A3"/>
    <mergeCell ref="B1:I1"/>
    <mergeCell ref="B2:I2"/>
    <mergeCell ref="B3:I3"/>
    <mergeCell ref="B4:F4"/>
    <mergeCell ref="G4:I4"/>
    <mergeCell ref="A45:I45"/>
    <mergeCell ref="A49:H49"/>
    <mergeCell ref="A50:H50"/>
    <mergeCell ref="A40:H40"/>
    <mergeCell ref="A38:H38"/>
    <mergeCell ref="A39:H39"/>
    <mergeCell ref="A42:I42"/>
    <mergeCell ref="A43:I43"/>
    <mergeCell ref="A46:H46"/>
    <mergeCell ref="A47:H47"/>
    <mergeCell ref="A28:A37"/>
    <mergeCell ref="H28:H37"/>
    <mergeCell ref="I28:I37"/>
    <mergeCell ref="A10:A11"/>
    <mergeCell ref="B10:B11"/>
    <mergeCell ref="C10:E10"/>
    <mergeCell ref="F10:G11"/>
    <mergeCell ref="B28:B32"/>
    <mergeCell ref="E28:E32"/>
    <mergeCell ref="A22:A27"/>
    <mergeCell ref="H12:H21"/>
    <mergeCell ref="I12:I21"/>
    <mergeCell ref="B17:B21"/>
    <mergeCell ref="E17:E21"/>
    <mergeCell ref="E33:E37"/>
    <mergeCell ref="F33:F37"/>
    <mergeCell ref="B33:B37"/>
    <mergeCell ref="H10:H11"/>
    <mergeCell ref="F17:F21"/>
    <mergeCell ref="A44:I44"/>
    <mergeCell ref="I10:I11"/>
    <mergeCell ref="A12:A21"/>
    <mergeCell ref="B12:B16"/>
    <mergeCell ref="E12:E16"/>
    <mergeCell ref="F12:F16"/>
    <mergeCell ref="G12:G21"/>
    <mergeCell ref="H22:H27"/>
    <mergeCell ref="I22:I27"/>
    <mergeCell ref="A48:H48"/>
    <mergeCell ref="B5:I5"/>
    <mergeCell ref="B23:B27"/>
    <mergeCell ref="E23:E27"/>
    <mergeCell ref="F23:F27"/>
    <mergeCell ref="G23:G27"/>
    <mergeCell ref="F28:F32"/>
    <mergeCell ref="G28:G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="85" zoomScaleNormal="85" zoomScalePageLayoutView="0" workbookViewId="0" topLeftCell="A1">
      <selection activeCell="A4" sqref="A4:F4"/>
    </sheetView>
  </sheetViews>
  <sheetFormatPr defaultColWidth="11.421875" defaultRowHeight="12.75"/>
  <cols>
    <col min="1" max="1" width="19.0039062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2" width="11.421875" style="1" customWidth="1"/>
    <col min="13" max="13" width="16.7109375" style="1" bestFit="1" customWidth="1"/>
    <col min="14" max="16384" width="11.421875" style="1" customWidth="1"/>
  </cols>
  <sheetData>
    <row r="1" spans="1:9" s="24" customFormat="1" ht="21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s="24" customFormat="1" ht="21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s="24" customFormat="1" ht="21" customHeight="1" thickBot="1">
      <c r="A3" s="191"/>
      <c r="B3" s="134" t="s">
        <v>36</v>
      </c>
      <c r="C3" s="135"/>
      <c r="D3" s="135"/>
      <c r="E3" s="135"/>
      <c r="F3" s="135"/>
      <c r="G3" s="135"/>
      <c r="H3" s="135"/>
      <c r="I3" s="136"/>
    </row>
    <row r="4" spans="1:9" s="24" customFormat="1" ht="15.7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s="24" customFormat="1" ht="15.7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9" ht="13.5" thickBot="1">
      <c r="A6" s="23"/>
      <c r="B6" s="23"/>
      <c r="C6" s="23"/>
      <c r="D6" s="23"/>
      <c r="E6" s="23"/>
      <c r="F6" s="23"/>
      <c r="G6" s="23"/>
      <c r="H6" s="23"/>
      <c r="I6" s="23"/>
    </row>
    <row r="7" spans="1:8" ht="18.75" customHeight="1" thickBot="1">
      <c r="A7" s="250" t="s">
        <v>15</v>
      </c>
      <c r="B7" s="251"/>
      <c r="C7" s="54"/>
      <c r="D7" s="13"/>
      <c r="E7" s="13"/>
      <c r="F7" s="13"/>
      <c r="G7" s="13"/>
      <c r="H7" s="13"/>
    </row>
    <row r="8" spans="1:8" ht="18.75" customHeight="1">
      <c r="A8" s="238" t="s">
        <v>18</v>
      </c>
      <c r="B8" s="239"/>
      <c r="C8" s="55">
        <f>'Tab. Administrativos'!C8</f>
        <v>0</v>
      </c>
      <c r="D8" s="13"/>
      <c r="E8" s="13"/>
      <c r="F8" s="13"/>
      <c r="G8" s="13"/>
      <c r="H8" s="13"/>
    </row>
    <row r="9" spans="1:8" ht="18.75" customHeight="1">
      <c r="A9" s="236" t="s">
        <v>19</v>
      </c>
      <c r="B9" s="237"/>
      <c r="C9" s="55">
        <f>'Tab. Docentes Planta'!C8</f>
        <v>0</v>
      </c>
      <c r="D9" s="13"/>
      <c r="E9" s="13"/>
      <c r="F9" s="13"/>
      <c r="G9" s="13"/>
      <c r="H9" s="13"/>
    </row>
    <row r="10" spans="1:8" ht="18.75" customHeight="1">
      <c r="A10" s="236" t="s">
        <v>17</v>
      </c>
      <c r="B10" s="237"/>
      <c r="C10" s="55">
        <f>'Tab. Docentes Cátedra'!C8</f>
        <v>0</v>
      </c>
      <c r="D10" s="13"/>
      <c r="E10" s="13"/>
      <c r="F10" s="13"/>
      <c r="G10" s="13"/>
      <c r="H10" s="13"/>
    </row>
    <row r="11" spans="1:8" ht="18.75" customHeight="1">
      <c r="A11" s="236" t="s">
        <v>20</v>
      </c>
      <c r="B11" s="237"/>
      <c r="C11" s="55">
        <f>'Tab. Pregrado'!C8</f>
        <v>0</v>
      </c>
      <c r="D11" s="13"/>
      <c r="E11" s="13"/>
      <c r="F11" s="13"/>
      <c r="G11" s="13"/>
      <c r="H11" s="13"/>
    </row>
    <row r="12" spans="1:8" ht="18.75" customHeight="1">
      <c r="A12" s="236" t="s">
        <v>21</v>
      </c>
      <c r="B12" s="237"/>
      <c r="C12" s="55">
        <f>'Tab. Postgrado'!C8</f>
        <v>0</v>
      </c>
      <c r="D12" s="13"/>
      <c r="E12" s="13"/>
      <c r="F12" s="13"/>
      <c r="G12" s="13"/>
      <c r="H12" s="13"/>
    </row>
    <row r="13" spans="1:8" ht="18.75" customHeight="1">
      <c r="A13" s="236" t="s">
        <v>22</v>
      </c>
      <c r="B13" s="237"/>
      <c r="C13" s="55">
        <f>'Tab. Familiar Estudiantes'!C8</f>
        <v>0</v>
      </c>
      <c r="D13" s="13"/>
      <c r="E13" s="13"/>
      <c r="F13" s="13"/>
      <c r="G13" s="13"/>
      <c r="H13" s="13"/>
    </row>
    <row r="14" spans="1:8" ht="18.75" customHeight="1">
      <c r="A14" s="236" t="s">
        <v>23</v>
      </c>
      <c r="B14" s="237"/>
      <c r="C14" s="55">
        <f>'Tab. Familiar Empleado'!C8</f>
        <v>0</v>
      </c>
      <c r="D14" s="13"/>
      <c r="E14" s="13"/>
      <c r="F14" s="13"/>
      <c r="G14" s="13"/>
      <c r="H14" s="13"/>
    </row>
    <row r="15" spans="1:8" ht="18.75" customHeight="1" thickBot="1">
      <c r="A15" s="264" t="s">
        <v>24</v>
      </c>
      <c r="B15" s="265"/>
      <c r="C15" s="55">
        <f>'Tab. Particular'!C8</f>
        <v>0</v>
      </c>
      <c r="D15" s="13"/>
      <c r="E15" s="13"/>
      <c r="F15" s="13"/>
      <c r="G15" s="13"/>
      <c r="H15" s="13"/>
    </row>
    <row r="16" spans="1:8" ht="18.75" customHeight="1" thickBot="1">
      <c r="A16" s="250" t="s">
        <v>16</v>
      </c>
      <c r="B16" s="251"/>
      <c r="C16" s="56">
        <f>SUM(C8:C15)</f>
        <v>0</v>
      </c>
      <c r="D16" s="13"/>
      <c r="E16" s="13"/>
      <c r="F16" s="13"/>
      <c r="G16" s="13"/>
      <c r="H16" s="13"/>
    </row>
    <row r="17" spans="1:8" ht="18.75" customHeight="1">
      <c r="A17" s="53"/>
      <c r="B17" s="53"/>
      <c r="C17" s="53"/>
      <c r="D17" s="13"/>
      <c r="E17" s="13"/>
      <c r="F17" s="13"/>
      <c r="G17" s="13"/>
      <c r="H17" s="13"/>
    </row>
    <row r="18" spans="1:2" ht="17.25" customHeight="1" thickBot="1">
      <c r="A18" s="21"/>
      <c r="B18" s="21"/>
    </row>
    <row r="19" spans="1:9" s="14" customFormat="1" ht="15" customHeight="1" thickBot="1">
      <c r="A19" s="254" t="s">
        <v>5</v>
      </c>
      <c r="B19" s="254" t="s">
        <v>1</v>
      </c>
      <c r="C19" s="256" t="s">
        <v>2</v>
      </c>
      <c r="D19" s="257"/>
      <c r="E19" s="258"/>
      <c r="F19" s="246" t="s">
        <v>0</v>
      </c>
      <c r="G19" s="247"/>
      <c r="H19" s="272" t="s">
        <v>27</v>
      </c>
      <c r="I19" s="155" t="s">
        <v>14</v>
      </c>
    </row>
    <row r="20" spans="1:9" s="14" customFormat="1" ht="37.5" customHeight="1" thickBot="1">
      <c r="A20" s="255"/>
      <c r="B20" s="255"/>
      <c r="C20" s="62" t="s">
        <v>12</v>
      </c>
      <c r="D20" s="62" t="s">
        <v>6</v>
      </c>
      <c r="E20" s="63" t="s">
        <v>13</v>
      </c>
      <c r="F20" s="248"/>
      <c r="G20" s="249"/>
      <c r="H20" s="273"/>
      <c r="I20" s="156"/>
    </row>
    <row r="21" spans="1:9" s="14" customFormat="1" ht="15.75" customHeight="1">
      <c r="A21" s="259" t="s">
        <v>4</v>
      </c>
      <c r="B21" s="295" t="s">
        <v>43</v>
      </c>
      <c r="C21" s="68">
        <v>5</v>
      </c>
      <c r="D21" s="86">
        <f>'Tab. Administrativos'!D13+'Tab. Docentes Planta'!D12+'Tab. Docentes Cátedra'!D12+'Tab. Pregrado'!D12+'Tab. Postgrado'!D13+'Tab. Familiar Estudiantes'!D12+'Tab. Familiar Empleado'!D13+'Tab. Particular'!D12</f>
        <v>0</v>
      </c>
      <c r="E21" s="262">
        <f>D21+D22+D23+D24+D25</f>
        <v>0</v>
      </c>
      <c r="F21" s="252" t="e">
        <f>((D21*C21)+(D22*C22)+(D23*C23)+(D24*C24)+(D25*C25))/(E21*C21)</f>
        <v>#DIV/0!</v>
      </c>
      <c r="G21" s="243" t="e">
        <f>AVERAGE(F21,F26)</f>
        <v>#DIV/0!</v>
      </c>
      <c r="H21" s="281" t="e">
        <f>G21</f>
        <v>#DIV/0!</v>
      </c>
      <c r="I21" s="240" t="e">
        <f>H21*5</f>
        <v>#DIV/0!</v>
      </c>
    </row>
    <row r="22" spans="1:9" s="14" customFormat="1" ht="15.75" customHeight="1">
      <c r="A22" s="260"/>
      <c r="B22" s="267"/>
      <c r="C22" s="69">
        <v>4</v>
      </c>
      <c r="D22" s="86">
        <f>'Tab. Administrativos'!D14+'Tab. Docentes Planta'!D13+'Tab. Docentes Cátedra'!D13+'Tab. Pregrado'!D13+'Tab. Postgrado'!D14+'Tab. Familiar Estudiantes'!D13+'Tab. Familiar Empleado'!D14+'Tab. Particular'!D13</f>
        <v>0</v>
      </c>
      <c r="E22" s="263"/>
      <c r="F22" s="253"/>
      <c r="G22" s="244"/>
      <c r="H22" s="282"/>
      <c r="I22" s="241"/>
    </row>
    <row r="23" spans="1:9" s="14" customFormat="1" ht="15.75" customHeight="1">
      <c r="A23" s="260"/>
      <c r="B23" s="267"/>
      <c r="C23" s="69">
        <v>3</v>
      </c>
      <c r="D23" s="86">
        <f>'Tab. Administrativos'!D15+'Tab. Docentes Planta'!D14+'Tab. Docentes Cátedra'!D14+'Tab. Pregrado'!D14+'Tab. Postgrado'!D15+'Tab. Familiar Estudiantes'!D14+'Tab. Familiar Empleado'!D15+'Tab. Particular'!D14</f>
        <v>0</v>
      </c>
      <c r="E23" s="263"/>
      <c r="F23" s="253"/>
      <c r="G23" s="244"/>
      <c r="H23" s="282"/>
      <c r="I23" s="241"/>
    </row>
    <row r="24" spans="1:9" s="14" customFormat="1" ht="15.75" customHeight="1">
      <c r="A24" s="260"/>
      <c r="B24" s="267"/>
      <c r="C24" s="69">
        <v>2</v>
      </c>
      <c r="D24" s="86">
        <f>'Tab. Administrativos'!D16+'Tab. Docentes Planta'!D15+'Tab. Docentes Cátedra'!D15+'Tab. Pregrado'!D15+'Tab. Postgrado'!D16+'Tab. Familiar Estudiantes'!D15+'Tab. Familiar Empleado'!D16+'Tab. Particular'!D15</f>
        <v>0</v>
      </c>
      <c r="E24" s="263"/>
      <c r="F24" s="253"/>
      <c r="G24" s="244"/>
      <c r="H24" s="282"/>
      <c r="I24" s="241"/>
    </row>
    <row r="25" spans="1:9" s="14" customFormat="1" ht="15.75" customHeight="1" thickBot="1">
      <c r="A25" s="260"/>
      <c r="B25" s="296"/>
      <c r="C25" s="69">
        <v>1</v>
      </c>
      <c r="D25" s="86">
        <f>'Tab. Administrativos'!D17+'Tab. Docentes Planta'!D16+'Tab. Docentes Cátedra'!D16+'Tab. Pregrado'!D16+'Tab. Postgrado'!D17+'Tab. Familiar Estudiantes'!D16+'Tab. Familiar Empleado'!D17+'Tab. Particular'!D16</f>
        <v>0</v>
      </c>
      <c r="E25" s="263"/>
      <c r="F25" s="253"/>
      <c r="G25" s="244"/>
      <c r="H25" s="282"/>
      <c r="I25" s="241"/>
    </row>
    <row r="26" spans="1:9" s="14" customFormat="1" ht="15" customHeight="1">
      <c r="A26" s="260"/>
      <c r="B26" s="266" t="s">
        <v>44</v>
      </c>
      <c r="C26" s="69">
        <v>5</v>
      </c>
      <c r="D26" s="86">
        <f>'Tab. Administrativos'!D18+'Tab. Docentes Planta'!D17+'Tab. Docentes Cátedra'!D17+'Tab. Pregrado'!D17+'Tab. Postgrado'!D18+'Tab. Familiar Estudiantes'!D17+'Tab. Familiar Empleado'!D18+'Tab. Particular'!D17</f>
        <v>0</v>
      </c>
      <c r="E26" s="263">
        <f>D26+D27+D28+D29+D30</f>
        <v>0</v>
      </c>
      <c r="F26" s="252" t="e">
        <f>((D26*C26)+(D27*C27)+(D28*C28)+(D29*C29)+(D30*C30))/(E26*C26)</f>
        <v>#DIV/0!</v>
      </c>
      <c r="G26" s="244"/>
      <c r="H26" s="282"/>
      <c r="I26" s="241"/>
    </row>
    <row r="27" spans="1:9" s="14" customFormat="1" ht="15" customHeight="1">
      <c r="A27" s="260"/>
      <c r="B27" s="267"/>
      <c r="C27" s="69">
        <v>4</v>
      </c>
      <c r="D27" s="86">
        <f>'Tab. Administrativos'!D19+'Tab. Docentes Planta'!D18+'Tab. Docentes Cátedra'!D18+'Tab. Pregrado'!D18+'Tab. Postgrado'!D19+'Tab. Familiar Estudiantes'!D18+'Tab. Familiar Empleado'!D19+'Tab. Particular'!D18</f>
        <v>0</v>
      </c>
      <c r="E27" s="263"/>
      <c r="F27" s="253"/>
      <c r="G27" s="244"/>
      <c r="H27" s="282"/>
      <c r="I27" s="241"/>
    </row>
    <row r="28" spans="1:9" s="14" customFormat="1" ht="13.5">
      <c r="A28" s="260"/>
      <c r="B28" s="267"/>
      <c r="C28" s="69">
        <v>3</v>
      </c>
      <c r="D28" s="86">
        <f>'Tab. Administrativos'!D20+'Tab. Docentes Planta'!D19+'Tab. Docentes Cátedra'!D19+'Tab. Pregrado'!D19+'Tab. Postgrado'!D20+'Tab. Familiar Estudiantes'!D19+'Tab. Familiar Empleado'!D20+'Tab. Particular'!D19</f>
        <v>0</v>
      </c>
      <c r="E28" s="263"/>
      <c r="F28" s="253"/>
      <c r="G28" s="244"/>
      <c r="H28" s="282"/>
      <c r="I28" s="241"/>
    </row>
    <row r="29" spans="1:9" s="14" customFormat="1" ht="13.5">
      <c r="A29" s="260"/>
      <c r="B29" s="267"/>
      <c r="C29" s="69">
        <v>2</v>
      </c>
      <c r="D29" s="86">
        <f>'Tab. Administrativos'!D21+'Tab. Docentes Planta'!D20+'Tab. Docentes Cátedra'!D20+'Tab. Pregrado'!D20+'Tab. Postgrado'!D21+'Tab. Familiar Estudiantes'!D20+'Tab. Familiar Empleado'!D21+'Tab. Particular'!D20</f>
        <v>0</v>
      </c>
      <c r="E29" s="263"/>
      <c r="F29" s="253"/>
      <c r="G29" s="244"/>
      <c r="H29" s="282"/>
      <c r="I29" s="241"/>
    </row>
    <row r="30" spans="1:9" s="14" customFormat="1" ht="14.25" thickBot="1">
      <c r="A30" s="261"/>
      <c r="B30" s="268"/>
      <c r="C30" s="70">
        <v>1</v>
      </c>
      <c r="D30" s="86">
        <f>'Tab. Administrativos'!D22+'Tab. Docentes Planta'!D21+'Tab. Docentes Cátedra'!D21+'Tab. Pregrado'!D21+'Tab. Postgrado'!D22+'Tab. Familiar Estudiantes'!D21+'Tab. Familiar Empleado'!D22+'Tab. Particular'!D21</f>
        <v>0</v>
      </c>
      <c r="E30" s="269"/>
      <c r="F30" s="253"/>
      <c r="G30" s="245"/>
      <c r="H30" s="283"/>
      <c r="I30" s="242"/>
    </row>
    <row r="31" spans="1:9" ht="17.25" customHeight="1" thickBot="1">
      <c r="A31" s="125" t="s">
        <v>35</v>
      </c>
      <c r="B31" s="59" t="s">
        <v>7</v>
      </c>
      <c r="C31" s="92"/>
      <c r="D31" s="93"/>
      <c r="E31" s="93"/>
      <c r="F31" s="94"/>
      <c r="G31" s="95"/>
      <c r="H31" s="228" t="e">
        <f>G32</f>
        <v>#DIV/0!</v>
      </c>
      <c r="I31" s="229" t="e">
        <f>H31*5</f>
        <v>#DIV/0!</v>
      </c>
    </row>
    <row r="32" spans="1:9" ht="17.25" customHeight="1">
      <c r="A32" s="126"/>
      <c r="B32" s="287" t="s">
        <v>40</v>
      </c>
      <c r="C32" s="96">
        <v>5</v>
      </c>
      <c r="D32" s="86">
        <f>'Tab. Administrativos'!D24+'Tab. Docentes Planta'!D23+'Tab. Docentes Cátedra'!D23+'Tab. Pregrado'!D23+'Tab. Postgrado'!D24+'Tab. Familiar Estudiantes'!D23+'Tab. Familiar Empleado'!D24+'Tab. Particular'!D23</f>
        <v>0</v>
      </c>
      <c r="E32" s="280">
        <f>D32+D33+D34+D35+D36</f>
        <v>0</v>
      </c>
      <c r="F32" s="284" t="e">
        <f>((D32*C32)+(D33*C33)+(D34*C34)+(D35*C35)+(D36*C36))/(E32*C32)</f>
        <v>#DIV/0!</v>
      </c>
      <c r="G32" s="290" t="e">
        <f>F32</f>
        <v>#DIV/0!</v>
      </c>
      <c r="H32" s="224"/>
      <c r="I32" s="230"/>
    </row>
    <row r="33" spans="1:9" ht="17.25" customHeight="1">
      <c r="A33" s="126"/>
      <c r="B33" s="270"/>
      <c r="C33" s="96">
        <v>4</v>
      </c>
      <c r="D33" s="86">
        <f>'Tab. Administrativos'!D25+'Tab. Docentes Planta'!D24+'Tab. Docentes Cátedra'!D24+'Tab. Pregrado'!D24+'Tab. Postgrado'!D25+'Tab. Familiar Estudiantes'!D24+'Tab. Familiar Empleado'!D25+'Tab. Particular'!D24</f>
        <v>0</v>
      </c>
      <c r="E33" s="280"/>
      <c r="F33" s="284"/>
      <c r="G33" s="290"/>
      <c r="H33" s="224"/>
      <c r="I33" s="230"/>
    </row>
    <row r="34" spans="1:9" ht="18" customHeight="1">
      <c r="A34" s="126"/>
      <c r="B34" s="270"/>
      <c r="C34" s="96">
        <v>3</v>
      </c>
      <c r="D34" s="86">
        <f>'Tab. Administrativos'!D26+'Tab. Docentes Planta'!D25+'Tab. Docentes Cátedra'!D25+'Tab. Pregrado'!D25+'Tab. Postgrado'!D26+'Tab. Familiar Estudiantes'!D25+'Tab. Familiar Empleado'!D26+'Tab. Particular'!D25</f>
        <v>0</v>
      </c>
      <c r="E34" s="280"/>
      <c r="F34" s="284"/>
      <c r="G34" s="290"/>
      <c r="H34" s="224"/>
      <c r="I34" s="230"/>
    </row>
    <row r="35" spans="1:9" ht="17.25" customHeight="1">
      <c r="A35" s="126"/>
      <c r="B35" s="270"/>
      <c r="C35" s="96">
        <v>2</v>
      </c>
      <c r="D35" s="86">
        <f>'Tab. Administrativos'!D27+'Tab. Docentes Planta'!D26+'Tab. Docentes Cátedra'!D26+'Tab. Pregrado'!D26+'Tab. Postgrado'!D27+'Tab. Familiar Estudiantes'!D26+'Tab. Familiar Empleado'!D27+'Tab. Particular'!D26</f>
        <v>0</v>
      </c>
      <c r="E35" s="280"/>
      <c r="F35" s="284"/>
      <c r="G35" s="290"/>
      <c r="H35" s="224"/>
      <c r="I35" s="230"/>
    </row>
    <row r="36" spans="1:9" ht="13.5" customHeight="1" thickBot="1">
      <c r="A36" s="127"/>
      <c r="B36" s="275"/>
      <c r="C36" s="107">
        <v>1</v>
      </c>
      <c r="D36" s="91">
        <f>'Tab. Administrativos'!D28+'Tab. Docentes Planta'!D27+'Tab. Docentes Cátedra'!D27+'Tab. Pregrado'!D27+'Tab. Postgrado'!D28+'Tab. Familiar Estudiantes'!D27+'Tab. Familiar Empleado'!D28+'Tab. Particular'!D27</f>
        <v>0</v>
      </c>
      <c r="E36" s="286"/>
      <c r="F36" s="285"/>
      <c r="G36" s="291"/>
      <c r="H36" s="225"/>
      <c r="I36" s="231"/>
    </row>
    <row r="37" spans="1:9" ht="14.25" customHeight="1">
      <c r="A37" s="221" t="s">
        <v>25</v>
      </c>
      <c r="B37" s="270" t="s">
        <v>45</v>
      </c>
      <c r="C37" s="104">
        <v>5</v>
      </c>
      <c r="D37" s="105">
        <f>'Tab. Administrativos'!D29+'Tab. Docentes Planta'!D28+'Tab. Docentes Cátedra'!D28+'Tab. Pregrado'!D28+'Tab. Postgrado'!D29+'Tab. Familiar Estudiantes'!D28+'Tab. Familiar Empleado'!D29+'Tab. Particular'!D28</f>
        <v>0</v>
      </c>
      <c r="E37" s="279">
        <f>D37+D38+D39+D40+D41</f>
        <v>0</v>
      </c>
      <c r="F37" s="288" t="e">
        <f>((D37*C37)+(D38*C38)+(D39*C39)+(D40*C40)+(D41*C41))/(E37*C37)</f>
        <v>#DIV/0!</v>
      </c>
      <c r="G37" s="276" t="e">
        <f>AVERAGE(F37,F42)</f>
        <v>#DIV/0!</v>
      </c>
      <c r="H37" s="224" t="e">
        <f>G37</f>
        <v>#DIV/0!</v>
      </c>
      <c r="I37" s="226" t="e">
        <f>H37*5</f>
        <v>#DIV/0!</v>
      </c>
    </row>
    <row r="38" spans="1:9" ht="14.25" customHeight="1">
      <c r="A38" s="222"/>
      <c r="B38" s="270"/>
      <c r="C38" s="97">
        <v>4</v>
      </c>
      <c r="D38" s="89">
        <f>'Tab. Administrativos'!D30+'Tab. Docentes Planta'!D29+'Tab. Docentes Cátedra'!D29+'Tab. Pregrado'!D29+'Tab. Postgrado'!D30+'Tab. Familiar Estudiantes'!D29+'Tab. Familiar Empleado'!D30+'Tab. Particular'!D29</f>
        <v>0</v>
      </c>
      <c r="E38" s="280"/>
      <c r="F38" s="289"/>
      <c r="G38" s="277"/>
      <c r="H38" s="224"/>
      <c r="I38" s="226"/>
    </row>
    <row r="39" spans="1:9" ht="14.25" customHeight="1">
      <c r="A39" s="222"/>
      <c r="B39" s="270"/>
      <c r="C39" s="97">
        <v>3</v>
      </c>
      <c r="D39" s="89">
        <f>'Tab. Administrativos'!D31+'Tab. Docentes Planta'!D30+'Tab. Docentes Cátedra'!D30+'Tab. Pregrado'!D30+'Tab. Postgrado'!D31+'Tab. Familiar Estudiantes'!D30+'Tab. Familiar Empleado'!D31+'Tab. Particular'!D30</f>
        <v>0</v>
      </c>
      <c r="E39" s="280"/>
      <c r="F39" s="289"/>
      <c r="G39" s="277"/>
      <c r="H39" s="224"/>
      <c r="I39" s="226"/>
    </row>
    <row r="40" spans="1:9" ht="14.25" customHeight="1">
      <c r="A40" s="222"/>
      <c r="B40" s="270"/>
      <c r="C40" s="97">
        <v>2</v>
      </c>
      <c r="D40" s="89">
        <f>'Tab. Administrativos'!D32+'Tab. Docentes Planta'!D31+'Tab. Docentes Cátedra'!D31+'Tab. Pregrado'!D31+'Tab. Postgrado'!D32+'Tab. Familiar Estudiantes'!D31+'Tab. Familiar Empleado'!D32+'Tab. Particular'!D31</f>
        <v>0</v>
      </c>
      <c r="E40" s="280"/>
      <c r="F40" s="289"/>
      <c r="G40" s="277"/>
      <c r="H40" s="224"/>
      <c r="I40" s="226"/>
    </row>
    <row r="41" spans="1:9" ht="14.25" customHeight="1">
      <c r="A41" s="222"/>
      <c r="B41" s="271"/>
      <c r="C41" s="97">
        <v>1</v>
      </c>
      <c r="D41" s="89">
        <f>'Tab. Administrativos'!D33+'Tab. Docentes Planta'!D32+'Tab. Docentes Cátedra'!D32+'Tab. Pregrado'!D32+'Tab. Postgrado'!D33+'Tab. Familiar Estudiantes'!D32+'Tab. Familiar Empleado'!D33+'Tab. Particular'!D32</f>
        <v>0</v>
      </c>
      <c r="E41" s="280"/>
      <c r="F41" s="289"/>
      <c r="G41" s="277"/>
      <c r="H41" s="224"/>
      <c r="I41" s="226"/>
    </row>
    <row r="42" spans="1:9" ht="14.25" customHeight="1">
      <c r="A42" s="222"/>
      <c r="B42" s="274" t="s">
        <v>46</v>
      </c>
      <c r="C42" s="97">
        <v>5</v>
      </c>
      <c r="D42" s="89">
        <f>'Tab. Administrativos'!D34+'Tab. Docentes Planta'!D33+'Tab. Docentes Cátedra'!D33+'Tab. Pregrado'!D33+'Tab. Postgrado'!D34+'Tab. Familiar Estudiantes'!D33+'Tab. Familiar Empleado'!D34+'Tab. Particular'!D33</f>
        <v>0</v>
      </c>
      <c r="E42" s="280">
        <f>D42+D43+D44+D45+D46</f>
        <v>0</v>
      </c>
      <c r="F42" s="289" t="e">
        <f>((D42*C42)+(D43*C43)+(D44*C44)+(D45*C45)+(D46*C46))/(E42*C42)</f>
        <v>#DIV/0!</v>
      </c>
      <c r="G42" s="277"/>
      <c r="H42" s="224"/>
      <c r="I42" s="226"/>
    </row>
    <row r="43" spans="1:13" ht="14.25" customHeight="1">
      <c r="A43" s="222"/>
      <c r="B43" s="270"/>
      <c r="C43" s="97">
        <v>4</v>
      </c>
      <c r="D43" s="89">
        <f>'Tab. Administrativos'!D35+'Tab. Docentes Planta'!D34+'Tab. Docentes Cátedra'!D34+'Tab. Pregrado'!D34+'Tab. Postgrado'!D35+'Tab. Familiar Estudiantes'!D34+'Tab. Familiar Empleado'!D35+'Tab. Particular'!D34</f>
        <v>0</v>
      </c>
      <c r="E43" s="280"/>
      <c r="F43" s="289"/>
      <c r="G43" s="277"/>
      <c r="H43" s="224"/>
      <c r="I43" s="226"/>
      <c r="M43" s="77"/>
    </row>
    <row r="44" spans="1:9" ht="16.5" customHeight="1">
      <c r="A44" s="222"/>
      <c r="B44" s="270"/>
      <c r="C44" s="97">
        <v>3</v>
      </c>
      <c r="D44" s="89">
        <f>'Tab. Administrativos'!D36+'Tab. Docentes Planta'!D35+'Tab. Docentes Cátedra'!D35+'Tab. Pregrado'!D35+'Tab. Postgrado'!D36+'Tab. Familiar Estudiantes'!D35+'Tab. Familiar Empleado'!D36+'Tab. Particular'!D35</f>
        <v>0</v>
      </c>
      <c r="E44" s="280"/>
      <c r="F44" s="289"/>
      <c r="G44" s="277"/>
      <c r="H44" s="224"/>
      <c r="I44" s="226"/>
    </row>
    <row r="45" spans="1:9" ht="16.5" customHeight="1">
      <c r="A45" s="222"/>
      <c r="B45" s="270"/>
      <c r="C45" s="97">
        <v>2</v>
      </c>
      <c r="D45" s="89">
        <f>'Tab. Administrativos'!D37+'Tab. Docentes Planta'!D36+'Tab. Docentes Cátedra'!D36+'Tab. Pregrado'!D36+'Tab. Postgrado'!D37+'Tab. Familiar Estudiantes'!D36+'Tab. Familiar Empleado'!D37+'Tab. Particular'!D36</f>
        <v>0</v>
      </c>
      <c r="E45" s="280"/>
      <c r="F45" s="289"/>
      <c r="G45" s="277"/>
      <c r="H45" s="224"/>
      <c r="I45" s="226"/>
    </row>
    <row r="46" spans="1:9" ht="16.5" customHeight="1" thickBot="1">
      <c r="A46" s="223"/>
      <c r="B46" s="275"/>
      <c r="C46" s="98">
        <v>1</v>
      </c>
      <c r="D46" s="99">
        <f>'Tab. Administrativos'!D38+'Tab. Docentes Planta'!D37+'Tab. Docentes Cátedra'!D37+'Tab. Pregrado'!D37+'Tab. Postgrado'!D38+'Tab. Familiar Estudiantes'!D37+'Tab. Familiar Empleado'!D38+'Tab. Particular'!D37</f>
        <v>0</v>
      </c>
      <c r="E46" s="286"/>
      <c r="F46" s="292"/>
      <c r="G46" s="278"/>
      <c r="H46" s="225"/>
      <c r="I46" s="227"/>
    </row>
    <row r="47" spans="1:8" ht="16.5" customHeight="1">
      <c r="A47" s="293"/>
      <c r="B47" s="293"/>
      <c r="C47" s="293"/>
      <c r="D47" s="293"/>
      <c r="E47" s="293"/>
      <c r="F47" s="293"/>
      <c r="G47" s="293"/>
      <c r="H47" s="293"/>
    </row>
    <row r="48" spans="1:8" ht="16.5" customHeight="1">
      <c r="A48" s="207" t="s">
        <v>29</v>
      </c>
      <c r="B48" s="207"/>
      <c r="C48" s="207"/>
      <c r="D48" s="207"/>
      <c r="E48" s="207"/>
      <c r="F48" s="207"/>
      <c r="G48" s="207"/>
      <c r="H48" s="207"/>
    </row>
    <row r="49" spans="1:8" ht="13.5">
      <c r="A49" s="294"/>
      <c r="B49" s="294"/>
      <c r="C49" s="294"/>
      <c r="D49" s="294"/>
      <c r="E49" s="294"/>
      <c r="F49" s="294"/>
      <c r="G49" s="294"/>
      <c r="H49" s="294"/>
    </row>
    <row r="50" spans="1:9" ht="16.5" customHeight="1">
      <c r="A50" s="232" t="s">
        <v>47</v>
      </c>
      <c r="B50" s="233"/>
      <c r="C50" s="233"/>
      <c r="D50" s="233"/>
      <c r="E50" s="233"/>
      <c r="F50" s="233"/>
      <c r="G50" s="233"/>
      <c r="H50" s="233"/>
      <c r="I50" s="234"/>
    </row>
    <row r="51" spans="1:9" ht="16.5" customHeight="1">
      <c r="A51" s="232" t="s">
        <v>48</v>
      </c>
      <c r="B51" s="233"/>
      <c r="C51" s="233"/>
      <c r="D51" s="233"/>
      <c r="E51" s="233"/>
      <c r="F51" s="233"/>
      <c r="G51" s="233"/>
      <c r="H51" s="233"/>
      <c r="I51" s="234"/>
    </row>
    <row r="52" spans="1:9" ht="16.5" customHeight="1">
      <c r="A52" s="235" t="s">
        <v>49</v>
      </c>
      <c r="B52" s="233"/>
      <c r="C52" s="233"/>
      <c r="D52" s="233"/>
      <c r="E52" s="233"/>
      <c r="F52" s="233"/>
      <c r="G52" s="233"/>
      <c r="H52" s="233"/>
      <c r="I52" s="234"/>
    </row>
    <row r="53" spans="1:9" ht="16.5" customHeight="1">
      <c r="A53" s="232" t="s">
        <v>50</v>
      </c>
      <c r="B53" s="233"/>
      <c r="C53" s="233"/>
      <c r="D53" s="233"/>
      <c r="E53" s="233"/>
      <c r="F53" s="233"/>
      <c r="G53" s="233"/>
      <c r="H53" s="233"/>
      <c r="I53" s="234"/>
    </row>
    <row r="54" spans="1:9" ht="16.5" customHeight="1">
      <c r="A54" s="235" t="s">
        <v>51</v>
      </c>
      <c r="B54" s="233"/>
      <c r="C54" s="233"/>
      <c r="D54" s="233"/>
      <c r="E54" s="233"/>
      <c r="F54" s="233"/>
      <c r="G54" s="233"/>
      <c r="H54" s="233"/>
      <c r="I54" s="234"/>
    </row>
    <row r="55" spans="1:9" ht="16.5" customHeight="1">
      <c r="A55" s="235" t="s">
        <v>52</v>
      </c>
      <c r="B55" s="233"/>
      <c r="C55" s="233"/>
      <c r="D55" s="233"/>
      <c r="E55" s="233"/>
      <c r="F55" s="233"/>
      <c r="G55" s="233"/>
      <c r="H55" s="233"/>
      <c r="I55" s="234"/>
    </row>
    <row r="56" spans="1:9" ht="16.5" customHeight="1">
      <c r="A56" s="232" t="s">
        <v>53</v>
      </c>
      <c r="B56" s="233"/>
      <c r="C56" s="233"/>
      <c r="D56" s="233"/>
      <c r="E56" s="233"/>
      <c r="F56" s="233"/>
      <c r="G56" s="233"/>
      <c r="H56" s="233"/>
      <c r="I56" s="234"/>
    </row>
    <row r="57" spans="1:9" ht="13.5">
      <c r="A57" s="235" t="s">
        <v>54</v>
      </c>
      <c r="B57" s="233"/>
      <c r="C57" s="233"/>
      <c r="D57" s="233"/>
      <c r="E57" s="233"/>
      <c r="F57" s="233"/>
      <c r="G57" s="233"/>
      <c r="H57" s="233"/>
      <c r="I57" s="234"/>
    </row>
    <row r="58" spans="1:9" ht="13.5">
      <c r="A58" s="232" t="s">
        <v>55</v>
      </c>
      <c r="B58" s="233"/>
      <c r="C58" s="233"/>
      <c r="D58" s="233"/>
      <c r="E58" s="233"/>
      <c r="F58" s="233"/>
      <c r="G58" s="233"/>
      <c r="H58" s="233"/>
      <c r="I58" s="234"/>
    </row>
    <row r="59" spans="1:9" ht="13.5">
      <c r="A59" s="235" t="s">
        <v>56</v>
      </c>
      <c r="B59" s="233"/>
      <c r="C59" s="233"/>
      <c r="D59" s="233"/>
      <c r="E59" s="233"/>
      <c r="F59" s="233"/>
      <c r="G59" s="233"/>
      <c r="H59" s="233"/>
      <c r="I59" s="234"/>
    </row>
    <row r="60" spans="1:9" ht="13.5">
      <c r="A60" s="235" t="s">
        <v>57</v>
      </c>
      <c r="B60" s="233"/>
      <c r="C60" s="233"/>
      <c r="D60" s="233"/>
      <c r="E60" s="233"/>
      <c r="F60" s="233"/>
      <c r="G60" s="233"/>
      <c r="H60" s="233"/>
      <c r="I60" s="234"/>
    </row>
    <row r="61" spans="1:9" ht="13.5">
      <c r="A61" s="232" t="s">
        <v>58</v>
      </c>
      <c r="B61" s="233"/>
      <c r="C61" s="233"/>
      <c r="D61" s="233"/>
      <c r="E61" s="233"/>
      <c r="F61" s="233"/>
      <c r="G61" s="233"/>
      <c r="H61" s="233"/>
      <c r="I61" s="234"/>
    </row>
    <row r="62" spans="1:9" ht="13.5">
      <c r="A62" s="235" t="s">
        <v>59</v>
      </c>
      <c r="B62" s="233"/>
      <c r="C62" s="233"/>
      <c r="D62" s="233"/>
      <c r="E62" s="233"/>
      <c r="F62" s="233"/>
      <c r="G62" s="233"/>
      <c r="H62" s="233"/>
      <c r="I62" s="234"/>
    </row>
    <row r="63" spans="1:9" ht="13.5">
      <c r="A63" s="235" t="s">
        <v>60</v>
      </c>
      <c r="B63" s="233"/>
      <c r="C63" s="233"/>
      <c r="D63" s="233"/>
      <c r="E63" s="233"/>
      <c r="F63" s="233"/>
      <c r="G63" s="233"/>
      <c r="H63" s="233"/>
      <c r="I63" s="234"/>
    </row>
    <row r="64" spans="1:9" ht="13.5">
      <c r="A64" s="232" t="s">
        <v>61</v>
      </c>
      <c r="B64" s="233"/>
      <c r="C64" s="233"/>
      <c r="D64" s="233"/>
      <c r="E64" s="233"/>
      <c r="F64" s="233"/>
      <c r="G64" s="233"/>
      <c r="H64" s="233"/>
      <c r="I64" s="234"/>
    </row>
    <row r="65" spans="1:9" ht="13.5" customHeight="1">
      <c r="A65" s="232" t="s">
        <v>62</v>
      </c>
      <c r="B65" s="233"/>
      <c r="C65" s="233"/>
      <c r="D65" s="233"/>
      <c r="E65" s="233"/>
      <c r="F65" s="233"/>
      <c r="G65" s="233"/>
      <c r="H65" s="233"/>
      <c r="I65" s="234"/>
    </row>
    <row r="66" spans="1:9" ht="17.25" customHeight="1">
      <c r="A66" s="235" t="s">
        <v>63</v>
      </c>
      <c r="B66" s="233"/>
      <c r="C66" s="233"/>
      <c r="D66" s="233"/>
      <c r="E66" s="233"/>
      <c r="F66" s="233"/>
      <c r="G66" s="233"/>
      <c r="H66" s="233"/>
      <c r="I66" s="234"/>
    </row>
    <row r="67" spans="1:9" ht="17.25" customHeight="1">
      <c r="A67" s="232" t="s">
        <v>64</v>
      </c>
      <c r="B67" s="233"/>
      <c r="C67" s="233"/>
      <c r="D67" s="233"/>
      <c r="E67" s="233"/>
      <c r="F67" s="233"/>
      <c r="G67" s="233"/>
      <c r="H67" s="233"/>
      <c r="I67" s="234"/>
    </row>
    <row r="68" spans="1:9" ht="17.25" customHeight="1">
      <c r="A68" s="232" t="s">
        <v>65</v>
      </c>
      <c r="B68" s="233"/>
      <c r="C68" s="233"/>
      <c r="D68" s="233"/>
      <c r="E68" s="233"/>
      <c r="F68" s="233"/>
      <c r="G68" s="233"/>
      <c r="H68" s="233"/>
      <c r="I68" s="234"/>
    </row>
    <row r="69" spans="1:8" ht="17.25" customHeight="1">
      <c r="A69" s="293"/>
      <c r="B69" s="293"/>
      <c r="C69" s="293"/>
      <c r="D69" s="293"/>
      <c r="E69" s="293"/>
      <c r="F69" s="293"/>
      <c r="G69" s="293"/>
      <c r="H69" s="293"/>
    </row>
    <row r="70" spans="1:8" ht="17.25" customHeight="1">
      <c r="A70" s="16"/>
      <c r="B70" s="16"/>
      <c r="C70" s="16"/>
      <c r="D70" s="16"/>
      <c r="E70" s="16"/>
      <c r="F70" s="16"/>
      <c r="G70" s="16"/>
      <c r="H70" s="16"/>
    </row>
    <row r="71" spans="1:8" ht="18" customHeight="1">
      <c r="A71" s="293"/>
      <c r="B71" s="293"/>
      <c r="C71" s="293"/>
      <c r="D71" s="293"/>
      <c r="E71" s="293"/>
      <c r="F71" s="293"/>
      <c r="G71" s="293"/>
      <c r="H71" s="293"/>
    </row>
    <row r="72" spans="1:8" ht="17.25" customHeight="1">
      <c r="A72" s="293"/>
      <c r="B72" s="293"/>
      <c r="C72" s="293"/>
      <c r="D72" s="293"/>
      <c r="E72" s="293"/>
      <c r="F72" s="293"/>
      <c r="G72" s="293"/>
      <c r="H72" s="293"/>
    </row>
    <row r="73" spans="1:8" ht="17.25" customHeight="1">
      <c r="A73" s="293"/>
      <c r="B73" s="293"/>
      <c r="C73" s="293"/>
      <c r="D73" s="293"/>
      <c r="E73" s="293"/>
      <c r="F73" s="293"/>
      <c r="G73" s="293"/>
      <c r="H73" s="293"/>
    </row>
    <row r="74" spans="1:8" ht="17.25" customHeight="1">
      <c r="A74" s="293"/>
      <c r="B74" s="293"/>
      <c r="C74" s="293"/>
      <c r="D74" s="293"/>
      <c r="E74" s="293"/>
      <c r="F74" s="293"/>
      <c r="G74" s="293"/>
      <c r="H74" s="293"/>
    </row>
    <row r="75" spans="1:8" ht="17.25" customHeight="1">
      <c r="A75" s="293"/>
      <c r="B75" s="293"/>
      <c r="C75" s="293"/>
      <c r="D75" s="293"/>
      <c r="E75" s="293"/>
      <c r="F75" s="293"/>
      <c r="G75" s="293"/>
      <c r="H75" s="293"/>
    </row>
    <row r="76" spans="1:8" ht="17.25" customHeight="1">
      <c r="A76" s="293"/>
      <c r="B76" s="293"/>
      <c r="C76" s="293"/>
      <c r="D76" s="293"/>
      <c r="E76" s="293"/>
      <c r="F76" s="293"/>
      <c r="G76" s="293"/>
      <c r="H76" s="293"/>
    </row>
    <row r="77" spans="1:8" ht="17.25" customHeight="1">
      <c r="A77" s="293"/>
      <c r="B77" s="293"/>
      <c r="C77" s="293"/>
      <c r="D77" s="293"/>
      <c r="E77" s="293"/>
      <c r="F77" s="293"/>
      <c r="G77" s="293"/>
      <c r="H77" s="293"/>
    </row>
    <row r="78" spans="1:8" ht="17.25" customHeight="1">
      <c r="A78" s="293"/>
      <c r="B78" s="293"/>
      <c r="C78" s="293"/>
      <c r="D78" s="293"/>
      <c r="E78" s="293"/>
      <c r="F78" s="293"/>
      <c r="G78" s="293"/>
      <c r="H78" s="293"/>
    </row>
    <row r="79" spans="1:8" ht="17.25" customHeight="1">
      <c r="A79" s="293"/>
      <c r="B79" s="293"/>
      <c r="C79" s="293"/>
      <c r="D79" s="293"/>
      <c r="E79" s="293"/>
      <c r="F79" s="293"/>
      <c r="G79" s="293"/>
      <c r="H79" s="293"/>
    </row>
    <row r="80" spans="1:8" ht="17.25" customHeight="1">
      <c r="A80" s="293"/>
      <c r="B80" s="293"/>
      <c r="C80" s="293"/>
      <c r="D80" s="293"/>
      <c r="E80" s="293"/>
      <c r="F80" s="293"/>
      <c r="G80" s="293"/>
      <c r="H80" s="293"/>
    </row>
    <row r="81" spans="1:8" ht="13.5">
      <c r="A81" s="4"/>
      <c r="B81" s="4"/>
      <c r="C81" s="4"/>
      <c r="D81" s="4"/>
      <c r="E81" s="4"/>
      <c r="F81" s="4"/>
      <c r="G81" s="4"/>
      <c r="H81" s="4"/>
    </row>
    <row r="82" spans="1:8" s="6" customFormat="1" ht="18.75" customHeight="1">
      <c r="A82" s="15"/>
      <c r="B82" s="4"/>
      <c r="C82" s="4"/>
      <c r="D82" s="4"/>
      <c r="E82" s="4"/>
      <c r="F82" s="4"/>
      <c r="G82" s="4"/>
      <c r="H82" s="4"/>
    </row>
    <row r="83" spans="1:8" ht="17.25" customHeight="1">
      <c r="A83" s="293"/>
      <c r="B83" s="293"/>
      <c r="C83" s="293"/>
      <c r="D83" s="293"/>
      <c r="E83" s="293"/>
      <c r="F83" s="293"/>
      <c r="G83" s="293"/>
      <c r="H83" s="293"/>
    </row>
    <row r="84" spans="1:8" ht="17.25" customHeight="1">
      <c r="A84" s="293"/>
      <c r="B84" s="293"/>
      <c r="C84" s="293"/>
      <c r="D84" s="293"/>
      <c r="E84" s="293"/>
      <c r="F84" s="293"/>
      <c r="G84" s="293"/>
      <c r="H84" s="293"/>
    </row>
    <row r="85" spans="1:8" ht="17.25" customHeight="1">
      <c r="A85" s="293"/>
      <c r="B85" s="293"/>
      <c r="C85" s="293"/>
      <c r="D85" s="293"/>
      <c r="E85" s="293"/>
      <c r="F85" s="293"/>
      <c r="G85" s="293"/>
      <c r="H85" s="293"/>
    </row>
    <row r="86" spans="1:8" ht="17.25" customHeight="1">
      <c r="A86" s="293"/>
      <c r="B86" s="293"/>
      <c r="C86" s="293"/>
      <c r="D86" s="293"/>
      <c r="E86" s="293"/>
      <c r="F86" s="293"/>
      <c r="G86" s="293"/>
      <c r="H86" s="293"/>
    </row>
    <row r="87" spans="1:8" ht="17.25" customHeight="1">
      <c r="A87" s="293"/>
      <c r="B87" s="293"/>
      <c r="C87" s="293"/>
      <c r="D87" s="293"/>
      <c r="E87" s="293"/>
      <c r="F87" s="293"/>
      <c r="G87" s="293"/>
      <c r="H87" s="293"/>
    </row>
    <row r="88" spans="1:8" ht="17.25" customHeight="1">
      <c r="A88" s="293"/>
      <c r="B88" s="293"/>
      <c r="C88" s="293"/>
      <c r="D88" s="293"/>
      <c r="E88" s="293"/>
      <c r="F88" s="293"/>
      <c r="G88" s="293"/>
      <c r="H88" s="293"/>
    </row>
    <row r="89" spans="1:8" ht="17.25" customHeight="1">
      <c r="A89" s="293"/>
      <c r="B89" s="293"/>
      <c r="C89" s="293"/>
      <c r="D89" s="293"/>
      <c r="E89" s="293"/>
      <c r="F89" s="293"/>
      <c r="G89" s="293"/>
      <c r="H89" s="293"/>
    </row>
    <row r="90" spans="1:8" ht="17.25" customHeight="1">
      <c r="A90" s="293"/>
      <c r="B90" s="293"/>
      <c r="C90" s="293"/>
      <c r="D90" s="293"/>
      <c r="E90" s="293"/>
      <c r="F90" s="293"/>
      <c r="G90" s="293"/>
      <c r="H90" s="293"/>
    </row>
    <row r="91" spans="1:8" ht="17.25" customHeight="1">
      <c r="A91" s="293"/>
      <c r="B91" s="293"/>
      <c r="C91" s="293"/>
      <c r="D91" s="293"/>
      <c r="E91" s="293"/>
      <c r="F91" s="293"/>
      <c r="G91" s="293"/>
      <c r="H91" s="293"/>
    </row>
    <row r="92" spans="1:8" ht="17.25" customHeight="1">
      <c r="A92" s="293"/>
      <c r="B92" s="293"/>
      <c r="C92" s="293"/>
      <c r="D92" s="293"/>
      <c r="E92" s="293"/>
      <c r="F92" s="293"/>
      <c r="G92" s="293"/>
      <c r="H92" s="293"/>
    </row>
    <row r="93" spans="1:8" ht="17.25" customHeight="1">
      <c r="A93" s="293"/>
      <c r="B93" s="293"/>
      <c r="C93" s="293"/>
      <c r="D93" s="293"/>
      <c r="E93" s="293"/>
      <c r="F93" s="293"/>
      <c r="G93" s="293"/>
      <c r="H93" s="293"/>
    </row>
    <row r="94" spans="1:8" ht="17.25" customHeight="1">
      <c r="A94" s="293"/>
      <c r="B94" s="293"/>
      <c r="C94" s="293"/>
      <c r="D94" s="293"/>
      <c r="E94" s="293"/>
      <c r="F94" s="293"/>
      <c r="G94" s="293"/>
      <c r="H94" s="293"/>
    </row>
    <row r="95" spans="1:8" ht="13.5">
      <c r="A95" s="6"/>
      <c r="B95" s="6"/>
      <c r="C95" s="6"/>
      <c r="D95" s="6"/>
      <c r="E95" s="6"/>
      <c r="F95" s="6"/>
      <c r="G95" s="6"/>
      <c r="H95" s="6"/>
    </row>
  </sheetData>
  <sheetProtection/>
  <mergeCells count="95">
    <mergeCell ref="A88:H88"/>
    <mergeCell ref="A93:H93"/>
    <mergeCell ref="A87:H87"/>
    <mergeCell ref="A74:H74"/>
    <mergeCell ref="A75:H75"/>
    <mergeCell ref="A76:H76"/>
    <mergeCell ref="A78:H78"/>
    <mergeCell ref="A79:H79"/>
    <mergeCell ref="A80:H80"/>
    <mergeCell ref="A83:H83"/>
    <mergeCell ref="A84:H84"/>
    <mergeCell ref="A85:H85"/>
    <mergeCell ref="A86:H86"/>
    <mergeCell ref="A50:I50"/>
    <mergeCell ref="A53:I53"/>
    <mergeCell ref="A71:H71"/>
    <mergeCell ref="A72:H72"/>
    <mergeCell ref="A73:H73"/>
    <mergeCell ref="A67:I67"/>
    <mergeCell ref="A68:I68"/>
    <mergeCell ref="A94:H94"/>
    <mergeCell ref="A89:H89"/>
    <mergeCell ref="A90:H90"/>
    <mergeCell ref="A91:H91"/>
    <mergeCell ref="A92:H92"/>
    <mergeCell ref="A10:B10"/>
    <mergeCell ref="A47:H47"/>
    <mergeCell ref="A48:H48"/>
    <mergeCell ref="A49:H49"/>
    <mergeCell ref="B21:B25"/>
    <mergeCell ref="A77:H77"/>
    <mergeCell ref="E42:E46"/>
    <mergeCell ref="A54:I54"/>
    <mergeCell ref="A51:I51"/>
    <mergeCell ref="A69:H69"/>
    <mergeCell ref="H21:H30"/>
    <mergeCell ref="F32:F36"/>
    <mergeCell ref="E32:E36"/>
    <mergeCell ref="B32:B36"/>
    <mergeCell ref="F26:F30"/>
    <mergeCell ref="A52:I52"/>
    <mergeCell ref="F37:F41"/>
    <mergeCell ref="G32:G36"/>
    <mergeCell ref="F42:F46"/>
    <mergeCell ref="A1:A3"/>
    <mergeCell ref="B1:I1"/>
    <mergeCell ref="B2:I2"/>
    <mergeCell ref="B3:I3"/>
    <mergeCell ref="A7:B7"/>
    <mergeCell ref="B37:B41"/>
    <mergeCell ref="B4:F4"/>
    <mergeCell ref="A11:B11"/>
    <mergeCell ref="A13:B13"/>
    <mergeCell ref="H19:H20"/>
    <mergeCell ref="A12:B12"/>
    <mergeCell ref="B19:B20"/>
    <mergeCell ref="C19:E19"/>
    <mergeCell ref="A21:A30"/>
    <mergeCell ref="A19:A20"/>
    <mergeCell ref="E21:E25"/>
    <mergeCell ref="A14:B14"/>
    <mergeCell ref="A15:B15"/>
    <mergeCell ref="B26:B30"/>
    <mergeCell ref="E26:E30"/>
    <mergeCell ref="A9:B9"/>
    <mergeCell ref="A8:B8"/>
    <mergeCell ref="I21:I30"/>
    <mergeCell ref="G4:I4"/>
    <mergeCell ref="I19:I20"/>
    <mergeCell ref="B5:I5"/>
    <mergeCell ref="G21:G30"/>
    <mergeCell ref="F19:G20"/>
    <mergeCell ref="A16:B16"/>
    <mergeCell ref="F21:F25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37:A46"/>
    <mergeCell ref="H37:H46"/>
    <mergeCell ref="I37:I46"/>
    <mergeCell ref="A31:A36"/>
    <mergeCell ref="H31:H36"/>
    <mergeCell ref="I31:I36"/>
    <mergeCell ref="B42:B46"/>
    <mergeCell ref="G37:G46"/>
    <mergeCell ref="E37:E4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="86" zoomScaleNormal="86" zoomScalePageLayoutView="0" workbookViewId="0" topLeftCell="A19">
      <selection activeCell="D28" sqref="D28:D38"/>
    </sheetView>
  </sheetViews>
  <sheetFormatPr defaultColWidth="11.421875" defaultRowHeight="12.75"/>
  <cols>
    <col min="1" max="1" width="20.2812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3"/>
      <c r="B6" s="13"/>
      <c r="C6" s="13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18</v>
      </c>
      <c r="B8" s="321"/>
      <c r="C8" s="65"/>
      <c r="D8" s="13"/>
      <c r="E8" s="13"/>
      <c r="F8" s="13"/>
      <c r="G8" s="13"/>
      <c r="H8" s="13"/>
    </row>
    <row r="9" spans="1:8" ht="18.75" customHeight="1">
      <c r="A9" s="19"/>
      <c r="B9" s="19"/>
      <c r="C9" s="20"/>
      <c r="D9" s="13"/>
      <c r="E9" s="13"/>
      <c r="F9" s="13"/>
      <c r="G9" s="13"/>
      <c r="H9" s="13"/>
    </row>
    <row r="10" spans="1:9" ht="13.5" thickBot="1">
      <c r="A10" s="2"/>
      <c r="B10" s="2"/>
      <c r="F10" s="18"/>
      <c r="G10" s="18"/>
      <c r="H10" s="18"/>
      <c r="I10" s="18"/>
    </row>
    <row r="11" spans="1:9" s="14" customFormat="1" ht="15" customHeight="1" thickBot="1">
      <c r="A11" s="254" t="s">
        <v>5</v>
      </c>
      <c r="B11" s="254" t="s">
        <v>1</v>
      </c>
      <c r="C11" s="256" t="s">
        <v>2</v>
      </c>
      <c r="D11" s="257"/>
      <c r="E11" s="258"/>
      <c r="F11" s="246" t="s">
        <v>0</v>
      </c>
      <c r="G11" s="247"/>
      <c r="H11" s="272" t="s">
        <v>27</v>
      </c>
      <c r="I11" s="155" t="s">
        <v>14</v>
      </c>
    </row>
    <row r="12" spans="1:9" s="14" customFormat="1" ht="37.5" customHeight="1" thickBot="1">
      <c r="A12" s="255"/>
      <c r="B12" s="255"/>
      <c r="C12" s="62" t="s">
        <v>12</v>
      </c>
      <c r="D12" s="62" t="s">
        <v>6</v>
      </c>
      <c r="E12" s="63" t="s">
        <v>13</v>
      </c>
      <c r="F12" s="248"/>
      <c r="G12" s="249"/>
      <c r="H12" s="273"/>
      <c r="I12" s="156"/>
    </row>
    <row r="13" spans="1:9" s="14" customFormat="1" ht="15.75" customHeight="1">
      <c r="A13" s="259" t="s">
        <v>4</v>
      </c>
      <c r="B13" s="295" t="s">
        <v>43</v>
      </c>
      <c r="C13" s="60">
        <v>5</v>
      </c>
      <c r="D13" s="100"/>
      <c r="E13" s="313">
        <f>D13+D14+D15+D16+D17</f>
        <v>0</v>
      </c>
      <c r="F13" s="314" t="e">
        <f>((D13*C13)+(D14*C14)+(D15*C15)+(D16*C16)+(D17*C17))/(E13*C13)</f>
        <v>#DIV/0!</v>
      </c>
      <c r="G13" s="315" t="e">
        <f>AVERAGE(F13,F18)</f>
        <v>#DIV/0!</v>
      </c>
      <c r="H13" s="302" t="e">
        <f>G13</f>
        <v>#DIV/0!</v>
      </c>
      <c r="I13" s="304" t="e">
        <f>H13*5</f>
        <v>#DIV/0!</v>
      </c>
    </row>
    <row r="14" spans="1:9" s="14" customFormat="1" ht="15.75" customHeight="1">
      <c r="A14" s="260"/>
      <c r="B14" s="267"/>
      <c r="C14" s="61">
        <v>4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3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67"/>
      <c r="C16" s="61">
        <v>2</v>
      </c>
      <c r="D16" s="101"/>
      <c r="E16" s="263"/>
      <c r="F16" s="253"/>
      <c r="G16" s="244"/>
      <c r="H16" s="282"/>
      <c r="I16" s="241"/>
    </row>
    <row r="17" spans="1:9" s="14" customFormat="1" ht="15.75" customHeight="1">
      <c r="A17" s="260"/>
      <c r="B17" s="296"/>
      <c r="C17" s="61">
        <v>1</v>
      </c>
      <c r="D17" s="101"/>
      <c r="E17" s="263"/>
      <c r="F17" s="253"/>
      <c r="G17" s="244"/>
      <c r="H17" s="282"/>
      <c r="I17" s="241"/>
    </row>
    <row r="18" spans="1:9" s="14" customFormat="1" ht="15" customHeight="1">
      <c r="A18" s="260"/>
      <c r="B18" s="266" t="s">
        <v>44</v>
      </c>
      <c r="C18" s="61">
        <v>5</v>
      </c>
      <c r="D18" s="10"/>
      <c r="E18" s="263">
        <f>D18+D19+D20+D21+D22</f>
        <v>0</v>
      </c>
      <c r="F18" s="253" t="e">
        <f>((D18*C18)+(D19*C19)+(D20*C20)+(D21*C21)+(D22*C22))/(E18*C18)</f>
        <v>#DIV/0!</v>
      </c>
      <c r="G18" s="244"/>
      <c r="H18" s="282"/>
      <c r="I18" s="241"/>
    </row>
    <row r="19" spans="1:9" s="14" customFormat="1" ht="15" customHeight="1">
      <c r="A19" s="260"/>
      <c r="B19" s="267"/>
      <c r="C19" s="61">
        <v>4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3</v>
      </c>
      <c r="D20" s="10"/>
      <c r="E20" s="263"/>
      <c r="F20" s="253"/>
      <c r="G20" s="244"/>
      <c r="H20" s="282"/>
      <c r="I20" s="241"/>
    </row>
    <row r="21" spans="1:9" s="14" customFormat="1" ht="13.5">
      <c r="A21" s="260"/>
      <c r="B21" s="267"/>
      <c r="C21" s="61">
        <v>2</v>
      </c>
      <c r="D21" s="10"/>
      <c r="E21" s="263"/>
      <c r="F21" s="253"/>
      <c r="G21" s="244"/>
      <c r="H21" s="282"/>
      <c r="I21" s="241"/>
    </row>
    <row r="22" spans="1:9" s="14" customFormat="1" ht="14.25" thickBot="1">
      <c r="A22" s="301"/>
      <c r="B22" s="267"/>
      <c r="C22" s="108">
        <v>1</v>
      </c>
      <c r="D22" s="109"/>
      <c r="E22" s="309"/>
      <c r="F22" s="310"/>
      <c r="G22" s="316"/>
      <c r="H22" s="303"/>
      <c r="I22" s="305"/>
    </row>
    <row r="23" spans="1:9" ht="17.25" customHeight="1" thickBot="1">
      <c r="A23" s="125" t="s">
        <v>35</v>
      </c>
      <c r="B23" s="59" t="s">
        <v>7</v>
      </c>
      <c r="C23" s="110"/>
      <c r="D23" s="93"/>
      <c r="E23" s="93"/>
      <c r="F23" s="94"/>
      <c r="G23" s="95"/>
      <c r="H23" s="228" t="e">
        <f>G24</f>
        <v>#DIV/0!</v>
      </c>
      <c r="I23" s="229" t="e">
        <f>H23*5</f>
        <v>#DIV/0!</v>
      </c>
    </row>
    <row r="24" spans="1:9" ht="17.25" customHeight="1">
      <c r="A24" s="126"/>
      <c r="B24" s="287" t="s">
        <v>40</v>
      </c>
      <c r="C24" s="85">
        <v>5</v>
      </c>
      <c r="D24" s="86"/>
      <c r="E24" s="280">
        <f>D24+D25+D26+D27+D28</f>
        <v>0</v>
      </c>
      <c r="F24" s="284" t="e">
        <f>((D24*C24)+(D25*C25)+(D26*C26)+(D27*C27)+(D28*C28))/(E24*C24)</f>
        <v>#DIV/0!</v>
      </c>
      <c r="G24" s="290" t="e">
        <f>F24</f>
        <v>#DIV/0!</v>
      </c>
      <c r="H24" s="224"/>
      <c r="I24" s="230"/>
    </row>
    <row r="25" spans="1:9" ht="17.25" customHeight="1">
      <c r="A25" s="126"/>
      <c r="B25" s="287"/>
      <c r="C25" s="85">
        <v>4</v>
      </c>
      <c r="D25" s="86"/>
      <c r="E25" s="280"/>
      <c r="F25" s="284"/>
      <c r="G25" s="290"/>
      <c r="H25" s="224"/>
      <c r="I25" s="230"/>
    </row>
    <row r="26" spans="1:9" ht="18" customHeight="1">
      <c r="A26" s="126"/>
      <c r="B26" s="287"/>
      <c r="C26" s="85">
        <v>3</v>
      </c>
      <c r="D26" s="86"/>
      <c r="E26" s="280"/>
      <c r="F26" s="284"/>
      <c r="G26" s="290"/>
      <c r="H26" s="224"/>
      <c r="I26" s="230"/>
    </row>
    <row r="27" spans="1:9" ht="17.25" customHeight="1">
      <c r="A27" s="126"/>
      <c r="B27" s="287"/>
      <c r="C27" s="85">
        <v>2</v>
      </c>
      <c r="D27" s="86"/>
      <c r="E27" s="280"/>
      <c r="F27" s="284"/>
      <c r="G27" s="290"/>
      <c r="H27" s="224"/>
      <c r="I27" s="230"/>
    </row>
    <row r="28" spans="1:9" ht="13.5" customHeight="1" thickBot="1">
      <c r="A28" s="127"/>
      <c r="B28" s="311"/>
      <c r="C28" s="111">
        <v>1</v>
      </c>
      <c r="D28" s="99"/>
      <c r="E28" s="286"/>
      <c r="F28" s="285"/>
      <c r="G28" s="291"/>
      <c r="H28" s="225"/>
      <c r="I28" s="231"/>
    </row>
    <row r="29" spans="1:9" ht="14.25" customHeight="1">
      <c r="A29" s="222" t="s">
        <v>25</v>
      </c>
      <c r="B29" s="287" t="s">
        <v>45</v>
      </c>
      <c r="C29" s="103">
        <v>5</v>
      </c>
      <c r="D29" s="106"/>
      <c r="E29" s="279">
        <f>D29+D30+D31+D32+D33</f>
        <v>0</v>
      </c>
      <c r="F29" s="288" t="e">
        <f>((D29*C29)+(D30*C30)+(D31*C31)+(D32*C32)+(D33*C33))/(E29*C29)</f>
        <v>#DIV/0!</v>
      </c>
      <c r="G29" s="276" t="e">
        <f>AVERAGE(F29,F34)</f>
        <v>#DIV/0!</v>
      </c>
      <c r="H29" s="228" t="e">
        <f>G29</f>
        <v>#DIV/0!</v>
      </c>
      <c r="I29" s="297" t="e">
        <f>H29*5</f>
        <v>#DIV/0!</v>
      </c>
    </row>
    <row r="30" spans="1:9" ht="14.25" customHeight="1">
      <c r="A30" s="222"/>
      <c r="B30" s="287"/>
      <c r="C30" s="83">
        <v>4</v>
      </c>
      <c r="D30" s="86"/>
      <c r="E30" s="280"/>
      <c r="F30" s="289"/>
      <c r="G30" s="277"/>
      <c r="H30" s="224"/>
      <c r="I30" s="226"/>
    </row>
    <row r="31" spans="1:9" ht="14.25" customHeight="1">
      <c r="A31" s="222"/>
      <c r="B31" s="287"/>
      <c r="C31" s="83">
        <v>3</v>
      </c>
      <c r="D31" s="86"/>
      <c r="E31" s="280"/>
      <c r="F31" s="289"/>
      <c r="G31" s="277"/>
      <c r="H31" s="224"/>
      <c r="I31" s="226"/>
    </row>
    <row r="32" spans="1:9" ht="14.25" customHeight="1">
      <c r="A32" s="222"/>
      <c r="B32" s="287"/>
      <c r="C32" s="83">
        <v>2</v>
      </c>
      <c r="D32" s="86"/>
      <c r="E32" s="280"/>
      <c r="F32" s="289"/>
      <c r="G32" s="277"/>
      <c r="H32" s="224"/>
      <c r="I32" s="226"/>
    </row>
    <row r="33" spans="1:9" ht="14.25" customHeight="1">
      <c r="A33" s="222"/>
      <c r="B33" s="312"/>
      <c r="C33" s="83">
        <v>1</v>
      </c>
      <c r="D33" s="86"/>
      <c r="E33" s="280"/>
      <c r="F33" s="289"/>
      <c r="G33" s="277"/>
      <c r="H33" s="224"/>
      <c r="I33" s="226"/>
    </row>
    <row r="34" spans="1:9" ht="14.25" customHeight="1">
      <c r="A34" s="222"/>
      <c r="B34" s="317" t="s">
        <v>46</v>
      </c>
      <c r="C34" s="83">
        <v>5</v>
      </c>
      <c r="D34" s="86"/>
      <c r="E34" s="280">
        <f>D34+D35+D36+D37+D38</f>
        <v>0</v>
      </c>
      <c r="F34" s="289" t="e">
        <f>((D34*C34)+(D35*C35)+(D36*C36)+(D37*C37)+(D38*C38))/(E34*C34)</f>
        <v>#DIV/0!</v>
      </c>
      <c r="G34" s="277"/>
      <c r="H34" s="224"/>
      <c r="I34" s="226"/>
    </row>
    <row r="35" spans="1:9" ht="14.25" customHeight="1">
      <c r="A35" s="222"/>
      <c r="B35" s="287"/>
      <c r="C35" s="83">
        <v>4</v>
      </c>
      <c r="D35" s="86"/>
      <c r="E35" s="280"/>
      <c r="F35" s="289"/>
      <c r="G35" s="277"/>
      <c r="H35" s="224"/>
      <c r="I35" s="226"/>
    </row>
    <row r="36" spans="1:9" ht="16.5" customHeight="1">
      <c r="A36" s="222"/>
      <c r="B36" s="287"/>
      <c r="C36" s="83">
        <v>3</v>
      </c>
      <c r="D36" s="86"/>
      <c r="E36" s="280"/>
      <c r="F36" s="289"/>
      <c r="G36" s="277"/>
      <c r="H36" s="224"/>
      <c r="I36" s="226"/>
    </row>
    <row r="37" spans="1:9" ht="16.5" customHeight="1">
      <c r="A37" s="222"/>
      <c r="B37" s="287"/>
      <c r="C37" s="83">
        <v>2</v>
      </c>
      <c r="D37" s="86"/>
      <c r="E37" s="280"/>
      <c r="F37" s="289"/>
      <c r="G37" s="277"/>
      <c r="H37" s="224"/>
      <c r="I37" s="226"/>
    </row>
    <row r="38" spans="1:9" ht="16.5" customHeight="1" thickBot="1">
      <c r="A38" s="223"/>
      <c r="B38" s="311"/>
      <c r="C38" s="84">
        <v>1</v>
      </c>
      <c r="D38" s="91"/>
      <c r="E38" s="286"/>
      <c r="F38" s="292"/>
      <c r="G38" s="278"/>
      <c r="H38" s="225"/>
      <c r="I38" s="227"/>
    </row>
    <row r="39" spans="1:8" ht="16.5" customHeight="1">
      <c r="A39" s="293"/>
      <c r="B39" s="293"/>
      <c r="C39" s="293"/>
      <c r="D39" s="293"/>
      <c r="E39" s="293"/>
      <c r="F39" s="293"/>
      <c r="G39" s="293"/>
      <c r="H39" s="293"/>
    </row>
    <row r="40" spans="1:8" ht="16.5" customHeight="1">
      <c r="A40" s="207" t="s">
        <v>29</v>
      </c>
      <c r="B40" s="207"/>
      <c r="C40" s="207"/>
      <c r="D40" s="207"/>
      <c r="E40" s="207"/>
      <c r="F40" s="207"/>
      <c r="G40" s="207"/>
      <c r="H40" s="207"/>
    </row>
    <row r="41" spans="1:8" ht="13.5">
      <c r="A41" s="294"/>
      <c r="B41" s="294"/>
      <c r="C41" s="294"/>
      <c r="D41" s="294"/>
      <c r="E41" s="294"/>
      <c r="F41" s="294"/>
      <c r="G41" s="294"/>
      <c r="H41" s="294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9" ht="16.5" customHeight="1">
      <c r="A46" s="298"/>
      <c r="B46" s="299"/>
      <c r="C46" s="299"/>
      <c r="D46" s="299"/>
      <c r="E46" s="299"/>
      <c r="F46" s="299"/>
      <c r="G46" s="299"/>
      <c r="H46" s="299"/>
      <c r="I46" s="300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6.5" customHeight="1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  <row r="51" spans="1:8" ht="13.5">
      <c r="A51" s="306"/>
      <c r="B51" s="306"/>
      <c r="C51" s="306"/>
      <c r="D51" s="306"/>
      <c r="E51" s="306"/>
      <c r="F51" s="306"/>
      <c r="G51" s="306"/>
      <c r="H51" s="306"/>
    </row>
    <row r="52" spans="1:8" ht="13.5">
      <c r="A52" s="306"/>
      <c r="B52" s="306"/>
      <c r="C52" s="306"/>
      <c r="D52" s="306"/>
      <c r="E52" s="306"/>
      <c r="F52" s="306"/>
      <c r="G52" s="306"/>
      <c r="H52" s="306"/>
    </row>
    <row r="53" spans="1:8" ht="13.5">
      <c r="A53" s="307"/>
      <c r="B53" s="307"/>
      <c r="C53" s="307"/>
      <c r="D53" s="307"/>
      <c r="E53" s="307"/>
      <c r="F53" s="307"/>
      <c r="G53" s="307"/>
      <c r="H53" s="307"/>
    </row>
    <row r="54" spans="1:8" ht="13.5">
      <c r="A54" s="5"/>
      <c r="B54" s="5"/>
      <c r="C54" s="5"/>
      <c r="D54" s="5"/>
      <c r="E54" s="5"/>
      <c r="F54" s="5"/>
      <c r="G54" s="5"/>
      <c r="H54" s="5"/>
    </row>
    <row r="55" spans="1:8" ht="13.5">
      <c r="A55" s="5"/>
      <c r="B55" s="5"/>
      <c r="C55" s="5"/>
      <c r="D55" s="5"/>
      <c r="E55" s="5"/>
      <c r="F55" s="5"/>
      <c r="G55" s="5"/>
      <c r="H55" s="5"/>
    </row>
    <row r="56" spans="1:8" ht="13.5">
      <c r="A56" s="5"/>
      <c r="B56" s="5"/>
      <c r="C56" s="5"/>
      <c r="D56" s="5"/>
      <c r="E56" s="5"/>
      <c r="F56" s="5"/>
      <c r="G56" s="5"/>
      <c r="H56" s="5"/>
    </row>
    <row r="57" spans="1:8" ht="13.5" customHeight="1">
      <c r="A57" s="5"/>
      <c r="B57" s="5"/>
      <c r="C57" s="5"/>
      <c r="D57" s="5"/>
      <c r="E57" s="5"/>
      <c r="F57" s="5"/>
      <c r="G57" s="5"/>
      <c r="H57" s="5"/>
    </row>
    <row r="58" spans="1:8" ht="17.25" customHeight="1">
      <c r="A58" s="308"/>
      <c r="B58" s="308"/>
      <c r="C58" s="308"/>
      <c r="D58" s="308"/>
      <c r="E58" s="308"/>
      <c r="F58" s="308"/>
      <c r="G58" s="308"/>
      <c r="H58" s="308"/>
    </row>
    <row r="59" spans="1:8" ht="17.25" customHeight="1">
      <c r="A59" s="207"/>
      <c r="B59" s="207"/>
      <c r="C59" s="207"/>
      <c r="D59" s="207"/>
      <c r="E59" s="207"/>
      <c r="F59" s="207"/>
      <c r="G59" s="207"/>
      <c r="H59" s="207"/>
    </row>
    <row r="60" spans="1:8" ht="17.25" customHeight="1">
      <c r="A60" s="293"/>
      <c r="B60" s="293"/>
      <c r="C60" s="293"/>
      <c r="D60" s="293"/>
      <c r="E60" s="293"/>
      <c r="F60" s="293"/>
      <c r="G60" s="293"/>
      <c r="H60" s="293"/>
    </row>
    <row r="61" spans="1:8" ht="17.25" customHeight="1">
      <c r="A61" s="293"/>
      <c r="B61" s="293"/>
      <c r="C61" s="293"/>
      <c r="D61" s="293"/>
      <c r="E61" s="293"/>
      <c r="F61" s="293"/>
      <c r="G61" s="293"/>
      <c r="H61" s="293"/>
    </row>
    <row r="62" spans="1:8" ht="17.25" customHeight="1">
      <c r="A62" s="16"/>
      <c r="B62" s="16"/>
      <c r="C62" s="16"/>
      <c r="D62" s="16"/>
      <c r="E62" s="16"/>
      <c r="F62" s="16"/>
      <c r="G62" s="16"/>
      <c r="H62" s="16"/>
    </row>
    <row r="63" spans="1:8" ht="18" customHeight="1">
      <c r="A63" s="293"/>
      <c r="B63" s="293"/>
      <c r="C63" s="293"/>
      <c r="D63" s="293"/>
      <c r="E63" s="293"/>
      <c r="F63" s="293"/>
      <c r="G63" s="293"/>
      <c r="H63" s="293"/>
    </row>
    <row r="64" spans="1:8" ht="17.25" customHeight="1">
      <c r="A64" s="293"/>
      <c r="B64" s="293"/>
      <c r="C64" s="293"/>
      <c r="D64" s="293"/>
      <c r="E64" s="293"/>
      <c r="F64" s="293"/>
      <c r="G64" s="293"/>
      <c r="H64" s="293"/>
    </row>
    <row r="65" spans="1:8" ht="17.25" customHeight="1">
      <c r="A65" s="293"/>
      <c r="B65" s="293"/>
      <c r="C65" s="293"/>
      <c r="D65" s="293"/>
      <c r="E65" s="293"/>
      <c r="F65" s="293"/>
      <c r="G65" s="293"/>
      <c r="H65" s="293"/>
    </row>
    <row r="66" spans="1:8" ht="17.25" customHeight="1">
      <c r="A66" s="293"/>
      <c r="B66" s="293"/>
      <c r="C66" s="293"/>
      <c r="D66" s="293"/>
      <c r="E66" s="293"/>
      <c r="F66" s="293"/>
      <c r="G66" s="293"/>
      <c r="H66" s="293"/>
    </row>
    <row r="67" spans="1:8" ht="17.25" customHeight="1">
      <c r="A67" s="293"/>
      <c r="B67" s="293"/>
      <c r="C67" s="293"/>
      <c r="D67" s="293"/>
      <c r="E67" s="293"/>
      <c r="F67" s="293"/>
      <c r="G67" s="293"/>
      <c r="H67" s="293"/>
    </row>
    <row r="68" spans="1:8" ht="17.25" customHeight="1">
      <c r="A68" s="293"/>
      <c r="B68" s="293"/>
      <c r="C68" s="293"/>
      <c r="D68" s="293"/>
      <c r="E68" s="293"/>
      <c r="F68" s="293"/>
      <c r="G68" s="293"/>
      <c r="H68" s="293"/>
    </row>
    <row r="69" spans="1:8" ht="17.25" customHeight="1">
      <c r="A69" s="293"/>
      <c r="B69" s="293"/>
      <c r="C69" s="293"/>
      <c r="D69" s="293"/>
      <c r="E69" s="293"/>
      <c r="F69" s="293"/>
      <c r="G69" s="293"/>
      <c r="H69" s="293"/>
    </row>
    <row r="70" spans="1:8" ht="17.25" customHeight="1">
      <c r="A70" s="293"/>
      <c r="B70" s="293"/>
      <c r="C70" s="293"/>
      <c r="D70" s="293"/>
      <c r="E70" s="293"/>
      <c r="F70" s="293"/>
      <c r="G70" s="293"/>
      <c r="H70" s="293"/>
    </row>
    <row r="71" spans="1:8" ht="17.25" customHeight="1">
      <c r="A71" s="293"/>
      <c r="B71" s="293"/>
      <c r="C71" s="293"/>
      <c r="D71" s="293"/>
      <c r="E71" s="293"/>
      <c r="F71" s="293"/>
      <c r="G71" s="293"/>
      <c r="H71" s="293"/>
    </row>
    <row r="72" spans="1:8" ht="17.25" customHeight="1">
      <c r="A72" s="293"/>
      <c r="B72" s="293"/>
      <c r="C72" s="293"/>
      <c r="D72" s="293"/>
      <c r="E72" s="293"/>
      <c r="F72" s="293"/>
      <c r="G72" s="293"/>
      <c r="H72" s="293"/>
    </row>
    <row r="73" spans="1:8" ht="13.5">
      <c r="A73" s="4"/>
      <c r="B73" s="4"/>
      <c r="C73" s="4"/>
      <c r="D73" s="4"/>
      <c r="E73" s="4"/>
      <c r="F73" s="4"/>
      <c r="G73" s="4"/>
      <c r="H73" s="4"/>
    </row>
    <row r="74" spans="1:8" s="6" customFormat="1" ht="18.75" customHeight="1">
      <c r="A74" s="15"/>
      <c r="B74" s="4"/>
      <c r="C74" s="4"/>
      <c r="D74" s="4"/>
      <c r="E74" s="4"/>
      <c r="F74" s="4"/>
      <c r="G74" s="4"/>
      <c r="H74" s="4"/>
    </row>
    <row r="75" spans="1:8" ht="17.25" customHeight="1">
      <c r="A75" s="293"/>
      <c r="B75" s="293"/>
      <c r="C75" s="293"/>
      <c r="D75" s="293"/>
      <c r="E75" s="293"/>
      <c r="F75" s="293"/>
      <c r="G75" s="293"/>
      <c r="H75" s="293"/>
    </row>
    <row r="76" spans="1:8" ht="17.25" customHeight="1">
      <c r="A76" s="293"/>
      <c r="B76" s="293"/>
      <c r="C76" s="293"/>
      <c r="D76" s="293"/>
      <c r="E76" s="293"/>
      <c r="F76" s="293"/>
      <c r="G76" s="293"/>
      <c r="H76" s="293"/>
    </row>
    <row r="77" spans="1:8" ht="17.25" customHeight="1">
      <c r="A77" s="293"/>
      <c r="B77" s="293"/>
      <c r="C77" s="293"/>
      <c r="D77" s="293"/>
      <c r="E77" s="293"/>
      <c r="F77" s="293"/>
      <c r="G77" s="293"/>
      <c r="H77" s="293"/>
    </row>
    <row r="78" spans="1:8" ht="17.25" customHeight="1">
      <c r="A78" s="293"/>
      <c r="B78" s="293"/>
      <c r="C78" s="293"/>
      <c r="D78" s="293"/>
      <c r="E78" s="293"/>
      <c r="F78" s="293"/>
      <c r="G78" s="293"/>
      <c r="H78" s="293"/>
    </row>
    <row r="79" spans="1:8" ht="17.25" customHeight="1">
      <c r="A79" s="293"/>
      <c r="B79" s="293"/>
      <c r="C79" s="293"/>
      <c r="D79" s="293"/>
      <c r="E79" s="293"/>
      <c r="F79" s="293"/>
      <c r="G79" s="293"/>
      <c r="H79" s="293"/>
    </row>
    <row r="80" spans="1:8" ht="17.25" customHeight="1">
      <c r="A80" s="293"/>
      <c r="B80" s="293"/>
      <c r="C80" s="293"/>
      <c r="D80" s="293"/>
      <c r="E80" s="293"/>
      <c r="F80" s="293"/>
      <c r="G80" s="293"/>
      <c r="H80" s="293"/>
    </row>
    <row r="81" spans="1:8" ht="17.25" customHeight="1">
      <c r="A81" s="293"/>
      <c r="B81" s="293"/>
      <c r="C81" s="293"/>
      <c r="D81" s="293"/>
      <c r="E81" s="293"/>
      <c r="F81" s="293"/>
      <c r="G81" s="293"/>
      <c r="H81" s="293"/>
    </row>
    <row r="82" spans="1:8" ht="17.25" customHeight="1">
      <c r="A82" s="293"/>
      <c r="B82" s="293"/>
      <c r="C82" s="293"/>
      <c r="D82" s="293"/>
      <c r="E82" s="293"/>
      <c r="F82" s="293"/>
      <c r="G82" s="293"/>
      <c r="H82" s="293"/>
    </row>
    <row r="83" spans="1:8" ht="17.25" customHeight="1">
      <c r="A83" s="293"/>
      <c r="B83" s="293"/>
      <c r="C83" s="293"/>
      <c r="D83" s="293"/>
      <c r="E83" s="293"/>
      <c r="F83" s="293"/>
      <c r="G83" s="293"/>
      <c r="H83" s="293"/>
    </row>
    <row r="84" spans="1:8" ht="17.25" customHeight="1">
      <c r="A84" s="293"/>
      <c r="B84" s="293"/>
      <c r="C84" s="293"/>
      <c r="D84" s="293"/>
      <c r="E84" s="293"/>
      <c r="F84" s="293"/>
      <c r="G84" s="293"/>
      <c r="H84" s="293"/>
    </row>
    <row r="85" spans="1:8" ht="17.25" customHeight="1">
      <c r="A85" s="293"/>
      <c r="B85" s="293"/>
      <c r="C85" s="293"/>
      <c r="D85" s="293"/>
      <c r="E85" s="293"/>
      <c r="F85" s="293"/>
      <c r="G85" s="293"/>
      <c r="H85" s="293"/>
    </row>
    <row r="86" spans="1:8" ht="17.25" customHeight="1">
      <c r="A86" s="293"/>
      <c r="B86" s="293"/>
      <c r="C86" s="293"/>
      <c r="D86" s="293"/>
      <c r="E86" s="293"/>
      <c r="F86" s="293"/>
      <c r="G86" s="293"/>
      <c r="H86" s="293"/>
    </row>
    <row r="87" spans="1:8" ht="13.5">
      <c r="A87" s="6"/>
      <c r="B87" s="6"/>
      <c r="C87" s="6"/>
      <c r="D87" s="6"/>
      <c r="E87" s="6"/>
      <c r="F87" s="6"/>
      <c r="G87" s="6"/>
      <c r="H87" s="6"/>
    </row>
  </sheetData>
  <sheetProtection/>
  <mergeCells count="83">
    <mergeCell ref="A1:A3"/>
    <mergeCell ref="B1:I1"/>
    <mergeCell ref="B2:I2"/>
    <mergeCell ref="B3:I3"/>
    <mergeCell ref="B4:F4"/>
    <mergeCell ref="G4:I4"/>
    <mergeCell ref="A7:B7"/>
    <mergeCell ref="A8:B8"/>
    <mergeCell ref="A11:A12"/>
    <mergeCell ref="B11:B12"/>
    <mergeCell ref="C11:E11"/>
    <mergeCell ref="F11:G12"/>
    <mergeCell ref="H11:H12"/>
    <mergeCell ref="B13:B17"/>
    <mergeCell ref="E13:E17"/>
    <mergeCell ref="F13:F17"/>
    <mergeCell ref="G13:G22"/>
    <mergeCell ref="F29:F33"/>
    <mergeCell ref="G29:G38"/>
    <mergeCell ref="B34:B38"/>
    <mergeCell ref="A41:H41"/>
    <mergeCell ref="B18:B22"/>
    <mergeCell ref="E18:E22"/>
    <mergeCell ref="F18:F22"/>
    <mergeCell ref="B24:B28"/>
    <mergeCell ref="E24:E28"/>
    <mergeCell ref="F24:F28"/>
    <mergeCell ref="G24:G28"/>
    <mergeCell ref="B29:B33"/>
    <mergeCell ref="E29:E33"/>
    <mergeCell ref="A43:I43"/>
    <mergeCell ref="A44:I44"/>
    <mergeCell ref="A45:I45"/>
    <mergeCell ref="A46:I46"/>
    <mergeCell ref="A47:H47"/>
    <mergeCell ref="A48:H48"/>
    <mergeCell ref="A49:H49"/>
    <mergeCell ref="A50:H50"/>
    <mergeCell ref="A51:H51"/>
    <mergeCell ref="A52:H52"/>
    <mergeCell ref="A53:H53"/>
    <mergeCell ref="A58:H58"/>
    <mergeCell ref="A59:H59"/>
    <mergeCell ref="A60:H60"/>
    <mergeCell ref="A61:H61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5:H75"/>
    <mergeCell ref="A76:H76"/>
    <mergeCell ref="A77:H77"/>
    <mergeCell ref="A84:H84"/>
    <mergeCell ref="A85:H85"/>
    <mergeCell ref="A86:H86"/>
    <mergeCell ref="A78:H78"/>
    <mergeCell ref="A79:H79"/>
    <mergeCell ref="A80:H80"/>
    <mergeCell ref="A81:H81"/>
    <mergeCell ref="A82:H82"/>
    <mergeCell ref="A83:H83"/>
    <mergeCell ref="A42:I42"/>
    <mergeCell ref="I11:I12"/>
    <mergeCell ref="B5:I5"/>
    <mergeCell ref="A13:A22"/>
    <mergeCell ref="H13:H22"/>
    <mergeCell ref="I13:I22"/>
    <mergeCell ref="E34:E38"/>
    <mergeCell ref="F34:F38"/>
    <mergeCell ref="A39:H39"/>
    <mergeCell ref="A40:H40"/>
    <mergeCell ref="A29:A38"/>
    <mergeCell ref="A23:A28"/>
    <mergeCell ref="H29:H38"/>
    <mergeCell ref="I29:I38"/>
    <mergeCell ref="H23:H28"/>
    <mergeCell ref="I23:I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86" zoomScaleNormal="86" zoomScalePageLayoutView="0" workbookViewId="0" topLeftCell="A19">
      <selection activeCell="A41" sqref="A41:I41"/>
    </sheetView>
  </sheetViews>
  <sheetFormatPr defaultColWidth="11.421875" defaultRowHeight="12.75"/>
  <cols>
    <col min="1" max="1" width="20.4218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19</v>
      </c>
      <c r="B8" s="321"/>
      <c r="C8" s="65"/>
      <c r="D8" s="13"/>
      <c r="E8" s="13"/>
      <c r="F8" s="13"/>
      <c r="G8" s="13"/>
      <c r="H8" s="13"/>
    </row>
    <row r="9" spans="1:8" ht="18.75" customHeight="1" thickBot="1">
      <c r="A9" s="19"/>
      <c r="B9" s="19"/>
      <c r="C9" s="20"/>
      <c r="D9" s="13"/>
      <c r="E9" s="13"/>
      <c r="F9" s="13"/>
      <c r="G9" s="13"/>
      <c r="H9" s="13"/>
    </row>
    <row r="10" spans="1:9" s="14" customFormat="1" ht="15" customHeight="1" thickBot="1">
      <c r="A10" s="254" t="s">
        <v>5</v>
      </c>
      <c r="B10" s="254" t="s">
        <v>1</v>
      </c>
      <c r="C10" s="256" t="s">
        <v>2</v>
      </c>
      <c r="D10" s="257"/>
      <c r="E10" s="258"/>
      <c r="F10" s="246" t="s">
        <v>0</v>
      </c>
      <c r="G10" s="247"/>
      <c r="H10" s="272" t="s">
        <v>27</v>
      </c>
      <c r="I10" s="155" t="s">
        <v>14</v>
      </c>
    </row>
    <row r="11" spans="1:9" s="14" customFormat="1" ht="37.5" customHeight="1" thickBot="1">
      <c r="A11" s="255"/>
      <c r="B11" s="255"/>
      <c r="C11" s="62" t="s">
        <v>12</v>
      </c>
      <c r="D11" s="62" t="s">
        <v>6</v>
      </c>
      <c r="E11" s="63" t="s">
        <v>13</v>
      </c>
      <c r="F11" s="248"/>
      <c r="G11" s="249"/>
      <c r="H11" s="273"/>
      <c r="I11" s="156"/>
    </row>
    <row r="12" spans="1:9" s="14" customFormat="1" ht="15.75" customHeight="1">
      <c r="A12" s="259" t="s">
        <v>4</v>
      </c>
      <c r="B12" s="295" t="s">
        <v>43</v>
      </c>
      <c r="C12" s="60">
        <v>5</v>
      </c>
      <c r="D12" s="100"/>
      <c r="E12" s="313">
        <f>D12+D13+D14+D15+D16</f>
        <v>0</v>
      </c>
      <c r="F12" s="314" t="e">
        <f>((D12*C12)+(D13*C13)+(D14*C14)+(D15*C15)+(D16*C16))/(E12*C12)</f>
        <v>#DIV/0!</v>
      </c>
      <c r="G12" s="315" t="e">
        <f>AVERAGE(F12,F17)</f>
        <v>#DIV/0!</v>
      </c>
      <c r="H12" s="302" t="e">
        <f>G12</f>
        <v>#DIV/0!</v>
      </c>
      <c r="I12" s="304" t="e">
        <f>H12*5</f>
        <v>#DIV/0!</v>
      </c>
    </row>
    <row r="13" spans="1:9" s="14" customFormat="1" ht="15.75" customHeight="1">
      <c r="A13" s="260"/>
      <c r="B13" s="267"/>
      <c r="C13" s="61">
        <v>4</v>
      </c>
      <c r="D13" s="101"/>
      <c r="E13" s="263"/>
      <c r="F13" s="253"/>
      <c r="G13" s="244"/>
      <c r="H13" s="282"/>
      <c r="I13" s="241"/>
    </row>
    <row r="14" spans="1:9" s="14" customFormat="1" ht="15.75" customHeight="1">
      <c r="A14" s="260"/>
      <c r="B14" s="267"/>
      <c r="C14" s="61">
        <v>3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2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96"/>
      <c r="C16" s="61">
        <v>1</v>
      </c>
      <c r="D16" s="101"/>
      <c r="E16" s="263"/>
      <c r="F16" s="253"/>
      <c r="G16" s="244"/>
      <c r="H16" s="282"/>
      <c r="I16" s="241"/>
    </row>
    <row r="17" spans="1:9" s="14" customFormat="1" ht="15" customHeight="1">
      <c r="A17" s="260"/>
      <c r="B17" s="266" t="s">
        <v>44</v>
      </c>
      <c r="C17" s="61">
        <v>5</v>
      </c>
      <c r="D17" s="10"/>
      <c r="E17" s="263">
        <f>D17+D18+D19+D20+D21</f>
        <v>0</v>
      </c>
      <c r="F17" s="253" t="e">
        <f>((D17*C17)+(D18*C18)+(D19*C19)+(D20*C20)+(D21*C21))/(E17*C17)</f>
        <v>#DIV/0!</v>
      </c>
      <c r="G17" s="244"/>
      <c r="H17" s="282"/>
      <c r="I17" s="241"/>
    </row>
    <row r="18" spans="1:9" s="14" customFormat="1" ht="15" customHeight="1">
      <c r="A18" s="260"/>
      <c r="B18" s="267"/>
      <c r="C18" s="61">
        <v>4</v>
      </c>
      <c r="D18" s="10"/>
      <c r="E18" s="263"/>
      <c r="F18" s="253"/>
      <c r="G18" s="244"/>
      <c r="H18" s="282"/>
      <c r="I18" s="241"/>
    </row>
    <row r="19" spans="1:9" s="14" customFormat="1" ht="13.5">
      <c r="A19" s="260"/>
      <c r="B19" s="267"/>
      <c r="C19" s="61">
        <v>3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2</v>
      </c>
      <c r="D20" s="10"/>
      <c r="E20" s="263"/>
      <c r="F20" s="253"/>
      <c r="G20" s="244"/>
      <c r="H20" s="282"/>
      <c r="I20" s="241"/>
    </row>
    <row r="21" spans="1:9" s="14" customFormat="1" ht="14.25" thickBot="1">
      <c r="A21" s="261"/>
      <c r="B21" s="268"/>
      <c r="C21" s="61">
        <v>1</v>
      </c>
      <c r="D21" s="10"/>
      <c r="E21" s="263"/>
      <c r="F21" s="253"/>
      <c r="G21" s="244"/>
      <c r="H21" s="282"/>
      <c r="I21" s="241"/>
    </row>
    <row r="22" spans="1:9" ht="17.25" customHeight="1" thickBot="1">
      <c r="A22" s="125" t="s">
        <v>35</v>
      </c>
      <c r="B22" s="59" t="s">
        <v>7</v>
      </c>
      <c r="C22" s="85"/>
      <c r="D22" s="86"/>
      <c r="E22" s="86"/>
      <c r="F22" s="87"/>
      <c r="G22" s="88"/>
      <c r="H22" s="322" t="e">
        <f>G23</f>
        <v>#DIV/0!</v>
      </c>
      <c r="I22" s="305" t="e">
        <f>H22*5</f>
        <v>#DIV/0!</v>
      </c>
    </row>
    <row r="23" spans="1:9" ht="17.25" customHeight="1">
      <c r="A23" s="126"/>
      <c r="B23" s="287" t="s">
        <v>40</v>
      </c>
      <c r="C23" s="85">
        <v>5</v>
      </c>
      <c r="D23" s="86"/>
      <c r="E23" s="280">
        <f>D23+D24+D25+D26+D27</f>
        <v>0</v>
      </c>
      <c r="F23" s="284" t="e">
        <f>((D23*C23)+(D24*C24)+(D25*C25)+(D26*C26)+(D27*C27))/(E23*C23)</f>
        <v>#DIV/0!</v>
      </c>
      <c r="G23" s="290" t="e">
        <f>F23</f>
        <v>#DIV/0!</v>
      </c>
      <c r="H23" s="224"/>
      <c r="I23" s="230"/>
    </row>
    <row r="24" spans="1:9" ht="17.25" customHeight="1">
      <c r="A24" s="126"/>
      <c r="B24" s="287"/>
      <c r="C24" s="85">
        <v>4</v>
      </c>
      <c r="D24" s="86"/>
      <c r="E24" s="280"/>
      <c r="F24" s="284"/>
      <c r="G24" s="290"/>
      <c r="H24" s="224"/>
      <c r="I24" s="230"/>
    </row>
    <row r="25" spans="1:9" ht="18" customHeight="1">
      <c r="A25" s="126"/>
      <c r="B25" s="287"/>
      <c r="C25" s="85">
        <v>3</v>
      </c>
      <c r="D25" s="86"/>
      <c r="E25" s="280"/>
      <c r="F25" s="284"/>
      <c r="G25" s="290"/>
      <c r="H25" s="224"/>
      <c r="I25" s="230"/>
    </row>
    <row r="26" spans="1:9" ht="17.25" customHeight="1">
      <c r="A26" s="126"/>
      <c r="B26" s="287"/>
      <c r="C26" s="85">
        <v>2</v>
      </c>
      <c r="D26" s="86"/>
      <c r="E26" s="280"/>
      <c r="F26" s="284"/>
      <c r="G26" s="290"/>
      <c r="H26" s="224"/>
      <c r="I26" s="230"/>
    </row>
    <row r="27" spans="1:9" ht="13.5" customHeight="1" thickBot="1">
      <c r="A27" s="126"/>
      <c r="B27" s="287"/>
      <c r="C27" s="112">
        <v>1</v>
      </c>
      <c r="D27" s="113"/>
      <c r="E27" s="328"/>
      <c r="F27" s="323"/>
      <c r="G27" s="324"/>
      <c r="H27" s="225"/>
      <c r="I27" s="231"/>
    </row>
    <row r="28" spans="1:9" ht="14.25" customHeight="1">
      <c r="A28" s="221" t="s">
        <v>25</v>
      </c>
      <c r="B28" s="325" t="s">
        <v>45</v>
      </c>
      <c r="C28" s="114">
        <v>5</v>
      </c>
      <c r="D28" s="93"/>
      <c r="E28" s="326">
        <f>D28+D29+D30+D31+D32</f>
        <v>0</v>
      </c>
      <c r="F28" s="327" t="e">
        <f>((D28*C28)+(D29*C29)+(D30*C30)+(D31*C31)+(D32*C32))/(E28*C28)</f>
        <v>#DIV/0!</v>
      </c>
      <c r="G28" s="329" t="e">
        <f>AVERAGE(F28,F33)</f>
        <v>#DIV/0!</v>
      </c>
      <c r="H28" s="228" t="e">
        <f>G28</f>
        <v>#DIV/0!</v>
      </c>
      <c r="I28" s="297" t="e">
        <f>H28*5</f>
        <v>#DIV/0!</v>
      </c>
    </row>
    <row r="29" spans="1:9" ht="14.25" customHeight="1">
      <c r="A29" s="222"/>
      <c r="B29" s="287"/>
      <c r="C29" s="102">
        <v>4</v>
      </c>
      <c r="D29" s="86"/>
      <c r="E29" s="280"/>
      <c r="F29" s="289"/>
      <c r="G29" s="277"/>
      <c r="H29" s="224"/>
      <c r="I29" s="226"/>
    </row>
    <row r="30" spans="1:9" ht="14.25" customHeight="1">
      <c r="A30" s="222"/>
      <c r="B30" s="287"/>
      <c r="C30" s="102">
        <v>3</v>
      </c>
      <c r="D30" s="86"/>
      <c r="E30" s="280"/>
      <c r="F30" s="289"/>
      <c r="G30" s="277"/>
      <c r="H30" s="224"/>
      <c r="I30" s="226"/>
    </row>
    <row r="31" spans="1:9" ht="14.25" customHeight="1">
      <c r="A31" s="222"/>
      <c r="B31" s="287"/>
      <c r="C31" s="102">
        <v>2</v>
      </c>
      <c r="D31" s="86"/>
      <c r="E31" s="280"/>
      <c r="F31" s="289"/>
      <c r="G31" s="277"/>
      <c r="H31" s="224"/>
      <c r="I31" s="226"/>
    </row>
    <row r="32" spans="1:9" ht="14.25" customHeight="1">
      <c r="A32" s="222"/>
      <c r="B32" s="312"/>
      <c r="C32" s="102">
        <v>1</v>
      </c>
      <c r="D32" s="86"/>
      <c r="E32" s="280"/>
      <c r="F32" s="289"/>
      <c r="G32" s="277"/>
      <c r="H32" s="224"/>
      <c r="I32" s="226"/>
    </row>
    <row r="33" spans="1:9" ht="14.25" customHeight="1">
      <c r="A33" s="222"/>
      <c r="B33" s="317" t="s">
        <v>46</v>
      </c>
      <c r="C33" s="102">
        <v>5</v>
      </c>
      <c r="D33" s="86"/>
      <c r="E33" s="280">
        <f>D33+D34+D35+D36+D37</f>
        <v>0</v>
      </c>
      <c r="F33" s="289" t="e">
        <f>((D33*C33)+(D34*C34)+(D35*C35)+(D36*C36)+(D37*C37))/(E33*C33)</f>
        <v>#DIV/0!</v>
      </c>
      <c r="G33" s="277"/>
      <c r="H33" s="224"/>
      <c r="I33" s="226"/>
    </row>
    <row r="34" spans="1:9" ht="14.25" customHeight="1">
      <c r="A34" s="222"/>
      <c r="B34" s="287"/>
      <c r="C34" s="102">
        <v>4</v>
      </c>
      <c r="D34" s="86"/>
      <c r="E34" s="280"/>
      <c r="F34" s="289"/>
      <c r="G34" s="277"/>
      <c r="H34" s="224"/>
      <c r="I34" s="226"/>
    </row>
    <row r="35" spans="1:9" ht="16.5" customHeight="1">
      <c r="A35" s="222"/>
      <c r="B35" s="287"/>
      <c r="C35" s="102">
        <v>3</v>
      </c>
      <c r="D35" s="86"/>
      <c r="E35" s="280"/>
      <c r="F35" s="289"/>
      <c r="G35" s="277"/>
      <c r="H35" s="224"/>
      <c r="I35" s="226"/>
    </row>
    <row r="36" spans="1:9" ht="16.5" customHeight="1">
      <c r="A36" s="222"/>
      <c r="B36" s="287"/>
      <c r="C36" s="102">
        <v>2</v>
      </c>
      <c r="D36" s="86"/>
      <c r="E36" s="280"/>
      <c r="F36" s="289"/>
      <c r="G36" s="277"/>
      <c r="H36" s="224"/>
      <c r="I36" s="226"/>
    </row>
    <row r="37" spans="1:9" ht="16.5" customHeight="1" thickBot="1">
      <c r="A37" s="223"/>
      <c r="B37" s="311"/>
      <c r="C37" s="84">
        <v>1</v>
      </c>
      <c r="D37" s="91"/>
      <c r="E37" s="286"/>
      <c r="F37" s="292"/>
      <c r="G37" s="278"/>
      <c r="H37" s="225"/>
      <c r="I37" s="227"/>
    </row>
    <row r="38" spans="1:8" ht="16.5" customHeight="1">
      <c r="A38" s="293"/>
      <c r="B38" s="293"/>
      <c r="C38" s="293"/>
      <c r="D38" s="293"/>
      <c r="E38" s="293"/>
      <c r="F38" s="293"/>
      <c r="G38" s="293"/>
      <c r="H38" s="293"/>
    </row>
    <row r="39" spans="1:8" ht="16.5" customHeight="1">
      <c r="A39" s="207" t="s">
        <v>29</v>
      </c>
      <c r="B39" s="207"/>
      <c r="C39" s="207"/>
      <c r="D39" s="207"/>
      <c r="E39" s="207"/>
      <c r="F39" s="207"/>
      <c r="G39" s="207"/>
      <c r="H39" s="207"/>
    </row>
    <row r="40" spans="1:8" ht="13.5">
      <c r="A40" s="294"/>
      <c r="B40" s="294"/>
      <c r="C40" s="294"/>
      <c r="D40" s="294"/>
      <c r="E40" s="294"/>
      <c r="F40" s="294"/>
      <c r="G40" s="294"/>
      <c r="H40" s="294"/>
    </row>
    <row r="41" spans="1:9" ht="16.5" customHeight="1">
      <c r="A41" s="232"/>
      <c r="B41" s="233"/>
      <c r="C41" s="233"/>
      <c r="D41" s="233"/>
      <c r="E41" s="233"/>
      <c r="F41" s="233"/>
      <c r="G41" s="233"/>
      <c r="H41" s="233"/>
      <c r="I41" s="234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8" ht="16.5" customHeight="1">
      <c r="A46" s="306"/>
      <c r="B46" s="306"/>
      <c r="C46" s="306"/>
      <c r="D46" s="306"/>
      <c r="E46" s="306"/>
      <c r="F46" s="306"/>
      <c r="G46" s="306"/>
      <c r="H46" s="306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3.5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</sheetData>
  <sheetProtection/>
  <mergeCells count="55">
    <mergeCell ref="A7:B7"/>
    <mergeCell ref="A8:B8"/>
    <mergeCell ref="A1:A3"/>
    <mergeCell ref="B1:I1"/>
    <mergeCell ref="B2:I2"/>
    <mergeCell ref="B3:I3"/>
    <mergeCell ref="B4:F4"/>
    <mergeCell ref="G4:I4"/>
    <mergeCell ref="B5:I5"/>
    <mergeCell ref="A50:H50"/>
    <mergeCell ref="A40:H40"/>
    <mergeCell ref="A42:I42"/>
    <mergeCell ref="A43:I43"/>
    <mergeCell ref="A44:I44"/>
    <mergeCell ref="A46:H46"/>
    <mergeCell ref="A47:H47"/>
    <mergeCell ref="A48:H48"/>
    <mergeCell ref="A41:I41"/>
    <mergeCell ref="A38:H38"/>
    <mergeCell ref="A39:H39"/>
    <mergeCell ref="A45:I45"/>
    <mergeCell ref="A49:H49"/>
    <mergeCell ref="G12:G21"/>
    <mergeCell ref="E23:E27"/>
    <mergeCell ref="G28:G37"/>
    <mergeCell ref="B33:B37"/>
    <mergeCell ref="A10:A11"/>
    <mergeCell ref="F10:G11"/>
    <mergeCell ref="H10:H11"/>
    <mergeCell ref="F33:F37"/>
    <mergeCell ref="H12:H21"/>
    <mergeCell ref="B17:B21"/>
    <mergeCell ref="E17:E21"/>
    <mergeCell ref="E33:E37"/>
    <mergeCell ref="B23:B27"/>
    <mergeCell ref="I10:I11"/>
    <mergeCell ref="I12:I21"/>
    <mergeCell ref="B28:B32"/>
    <mergeCell ref="E28:E32"/>
    <mergeCell ref="B10:B11"/>
    <mergeCell ref="C10:E10"/>
    <mergeCell ref="F17:F21"/>
    <mergeCell ref="F28:F32"/>
    <mergeCell ref="A12:A21"/>
    <mergeCell ref="B12:B16"/>
    <mergeCell ref="E12:E16"/>
    <mergeCell ref="F12:F16"/>
    <mergeCell ref="F23:F27"/>
    <mergeCell ref="G23:G27"/>
    <mergeCell ref="A28:A37"/>
    <mergeCell ref="A22:A27"/>
    <mergeCell ref="H28:H37"/>
    <mergeCell ref="I28:I37"/>
    <mergeCell ref="H22:H27"/>
    <mergeCell ref="I22:I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="86" zoomScaleNormal="86" zoomScalePageLayoutView="0" workbookViewId="0" topLeftCell="A1">
      <selection activeCell="A4" sqref="A4:I5"/>
    </sheetView>
  </sheetViews>
  <sheetFormatPr defaultColWidth="11.421875" defaultRowHeight="12.75"/>
  <cols>
    <col min="1" max="1" width="19.71093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17</v>
      </c>
      <c r="B8" s="321"/>
      <c r="C8" s="65"/>
      <c r="D8" s="13"/>
      <c r="E8" s="13"/>
      <c r="F8" s="13"/>
      <c r="G8" s="13"/>
      <c r="H8" s="13"/>
    </row>
    <row r="9" spans="1:9" ht="13.5" thickBot="1">
      <c r="A9" s="2"/>
      <c r="B9" s="2"/>
      <c r="F9" s="18"/>
      <c r="G9" s="18"/>
      <c r="H9" s="18"/>
      <c r="I9" s="18"/>
    </row>
    <row r="10" spans="1:9" s="14" customFormat="1" ht="15" customHeight="1" thickBot="1">
      <c r="A10" s="254" t="s">
        <v>5</v>
      </c>
      <c r="B10" s="254" t="s">
        <v>1</v>
      </c>
      <c r="C10" s="256" t="s">
        <v>2</v>
      </c>
      <c r="D10" s="257"/>
      <c r="E10" s="258"/>
      <c r="F10" s="246" t="s">
        <v>0</v>
      </c>
      <c r="G10" s="247"/>
      <c r="H10" s="272" t="s">
        <v>27</v>
      </c>
      <c r="I10" s="155" t="s">
        <v>14</v>
      </c>
    </row>
    <row r="11" spans="1:9" s="14" customFormat="1" ht="37.5" customHeight="1" thickBot="1">
      <c r="A11" s="255"/>
      <c r="B11" s="255"/>
      <c r="C11" s="62" t="s">
        <v>12</v>
      </c>
      <c r="D11" s="62" t="s">
        <v>6</v>
      </c>
      <c r="E11" s="63" t="s">
        <v>13</v>
      </c>
      <c r="F11" s="248"/>
      <c r="G11" s="249"/>
      <c r="H11" s="273"/>
      <c r="I11" s="156"/>
    </row>
    <row r="12" spans="1:9" s="14" customFormat="1" ht="15.75" customHeight="1">
      <c r="A12" s="259" t="s">
        <v>4</v>
      </c>
      <c r="B12" s="295" t="s">
        <v>43</v>
      </c>
      <c r="C12" s="60">
        <v>5</v>
      </c>
      <c r="D12" s="22"/>
      <c r="E12" s="313">
        <f>D12+D13+D14+D15+D16</f>
        <v>0</v>
      </c>
      <c r="F12" s="314" t="e">
        <f>((D12*C12)+(D13*C13)+(D14*C14)+(D15*C15)+(D16*C16))/(E12*C12)</f>
        <v>#DIV/0!</v>
      </c>
      <c r="G12" s="315" t="e">
        <f>AVERAGE(F12,F17)</f>
        <v>#DIV/0!</v>
      </c>
      <c r="H12" s="302" t="e">
        <f>G12</f>
        <v>#DIV/0!</v>
      </c>
      <c r="I12" s="304" t="e">
        <f>H12*5</f>
        <v>#DIV/0!</v>
      </c>
    </row>
    <row r="13" spans="1:9" s="14" customFormat="1" ht="15.75" customHeight="1">
      <c r="A13" s="260"/>
      <c r="B13" s="267"/>
      <c r="C13" s="61">
        <v>4</v>
      </c>
      <c r="D13" s="7"/>
      <c r="E13" s="263"/>
      <c r="F13" s="253"/>
      <c r="G13" s="244"/>
      <c r="H13" s="282"/>
      <c r="I13" s="241"/>
    </row>
    <row r="14" spans="1:9" s="14" customFormat="1" ht="15.75" customHeight="1">
      <c r="A14" s="260"/>
      <c r="B14" s="267"/>
      <c r="C14" s="61">
        <v>3</v>
      </c>
      <c r="D14" s="7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2</v>
      </c>
      <c r="D15" s="7"/>
      <c r="E15" s="263"/>
      <c r="F15" s="253"/>
      <c r="G15" s="244"/>
      <c r="H15" s="282"/>
      <c r="I15" s="241"/>
    </row>
    <row r="16" spans="1:9" s="14" customFormat="1" ht="15.75" customHeight="1">
      <c r="A16" s="260"/>
      <c r="B16" s="296"/>
      <c r="C16" s="61">
        <v>1</v>
      </c>
      <c r="D16" s="7"/>
      <c r="E16" s="263"/>
      <c r="F16" s="253"/>
      <c r="G16" s="244"/>
      <c r="H16" s="282"/>
      <c r="I16" s="241"/>
    </row>
    <row r="17" spans="1:9" s="14" customFormat="1" ht="15" customHeight="1">
      <c r="A17" s="260"/>
      <c r="B17" s="266" t="s">
        <v>44</v>
      </c>
      <c r="C17" s="61">
        <v>5</v>
      </c>
      <c r="D17" s="10"/>
      <c r="E17" s="263">
        <f>D17+D18+D19+D20+D21</f>
        <v>0</v>
      </c>
      <c r="F17" s="253" t="e">
        <f>((D17*C17)+(D18*C18)+(D19*C19)+(D20*C20)+(D21*C21))/(E17*C17)</f>
        <v>#DIV/0!</v>
      </c>
      <c r="G17" s="244"/>
      <c r="H17" s="282"/>
      <c r="I17" s="241"/>
    </row>
    <row r="18" spans="1:9" s="14" customFormat="1" ht="15" customHeight="1">
      <c r="A18" s="260"/>
      <c r="B18" s="267"/>
      <c r="C18" s="61">
        <v>4</v>
      </c>
      <c r="D18" s="10"/>
      <c r="E18" s="263"/>
      <c r="F18" s="253"/>
      <c r="G18" s="244"/>
      <c r="H18" s="282"/>
      <c r="I18" s="241"/>
    </row>
    <row r="19" spans="1:9" s="14" customFormat="1" ht="13.5">
      <c r="A19" s="260"/>
      <c r="B19" s="267"/>
      <c r="C19" s="61">
        <v>3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2</v>
      </c>
      <c r="D20" s="10"/>
      <c r="E20" s="263"/>
      <c r="F20" s="253"/>
      <c r="G20" s="244"/>
      <c r="H20" s="282"/>
      <c r="I20" s="241"/>
    </row>
    <row r="21" spans="1:9" s="14" customFormat="1" ht="14.25" thickBot="1">
      <c r="A21" s="301"/>
      <c r="B21" s="267"/>
      <c r="C21" s="108">
        <v>1</v>
      </c>
      <c r="D21" s="109"/>
      <c r="E21" s="309"/>
      <c r="F21" s="310"/>
      <c r="G21" s="316"/>
      <c r="H21" s="303"/>
      <c r="I21" s="305"/>
    </row>
    <row r="22" spans="1:9" ht="17.25" customHeight="1" thickBot="1">
      <c r="A22" s="125" t="s">
        <v>35</v>
      </c>
      <c r="B22" s="59" t="s">
        <v>7</v>
      </c>
      <c r="C22" s="116"/>
      <c r="D22" s="117"/>
      <c r="E22" s="117"/>
      <c r="F22" s="118"/>
      <c r="G22" s="119"/>
      <c r="H22" s="330" t="e">
        <f>G23</f>
        <v>#DIV/0!</v>
      </c>
      <c r="I22" s="229" t="e">
        <f>H22*5</f>
        <v>#DIV/0!</v>
      </c>
    </row>
    <row r="23" spans="1:9" ht="17.25" customHeight="1">
      <c r="A23" s="126"/>
      <c r="B23" s="287" t="s">
        <v>40</v>
      </c>
      <c r="C23" s="58">
        <v>5</v>
      </c>
      <c r="D23" s="3"/>
      <c r="E23" s="333">
        <f>D23+D24+D25+D26+D27</f>
        <v>0</v>
      </c>
      <c r="F23" s="335" t="e">
        <f>((D23*C23)+(D24*C24)+(D25*C25)+(D26*C26)+(D27*C27))/(E23*C23)</f>
        <v>#DIV/0!</v>
      </c>
      <c r="G23" s="244" t="e">
        <f>F23</f>
        <v>#DIV/0!</v>
      </c>
      <c r="H23" s="331"/>
      <c r="I23" s="230"/>
    </row>
    <row r="24" spans="1:9" ht="17.25" customHeight="1">
      <c r="A24" s="126"/>
      <c r="B24" s="270"/>
      <c r="C24" s="58">
        <v>4</v>
      </c>
      <c r="D24" s="3"/>
      <c r="E24" s="333"/>
      <c r="F24" s="335"/>
      <c r="G24" s="244"/>
      <c r="H24" s="331"/>
      <c r="I24" s="230"/>
    </row>
    <row r="25" spans="1:9" ht="18" customHeight="1">
      <c r="A25" s="126"/>
      <c r="B25" s="270"/>
      <c r="C25" s="58">
        <v>3</v>
      </c>
      <c r="D25" s="3"/>
      <c r="E25" s="333"/>
      <c r="F25" s="335"/>
      <c r="G25" s="244"/>
      <c r="H25" s="331"/>
      <c r="I25" s="230"/>
    </row>
    <row r="26" spans="1:9" ht="17.25" customHeight="1">
      <c r="A26" s="126"/>
      <c r="B26" s="270"/>
      <c r="C26" s="58">
        <v>2</v>
      </c>
      <c r="D26" s="3"/>
      <c r="E26" s="333"/>
      <c r="F26" s="335"/>
      <c r="G26" s="244"/>
      <c r="H26" s="331"/>
      <c r="I26" s="230"/>
    </row>
    <row r="27" spans="1:9" ht="13.5" customHeight="1" thickBot="1">
      <c r="A27" s="127"/>
      <c r="B27" s="275"/>
      <c r="C27" s="120">
        <v>1</v>
      </c>
      <c r="D27" s="121"/>
      <c r="E27" s="334"/>
      <c r="F27" s="336"/>
      <c r="G27" s="245"/>
      <c r="H27" s="332"/>
      <c r="I27" s="231"/>
    </row>
    <row r="28" spans="1:9" ht="14.25" customHeight="1">
      <c r="A28" s="222" t="s">
        <v>25</v>
      </c>
      <c r="B28" s="287" t="s">
        <v>45</v>
      </c>
      <c r="C28" s="103">
        <v>5</v>
      </c>
      <c r="D28" s="115"/>
      <c r="E28" s="279">
        <f>D28+D29+D30+D31+D32</f>
        <v>0</v>
      </c>
      <c r="F28" s="288" t="e">
        <f>((D28*C28)+(D29*C29)+(D30*C30)+(D31*C31)+(D32*C32))/(E28*C28)</f>
        <v>#DIV/0!</v>
      </c>
      <c r="G28" s="276" t="e">
        <f>AVERAGE(F28,F33)</f>
        <v>#DIV/0!</v>
      </c>
      <c r="H28" s="330" t="e">
        <f>G28</f>
        <v>#DIV/0!</v>
      </c>
      <c r="I28" s="229" t="e">
        <f>H28*5</f>
        <v>#DIV/0!</v>
      </c>
    </row>
    <row r="29" spans="1:9" ht="14.25" customHeight="1">
      <c r="A29" s="222"/>
      <c r="B29" s="287"/>
      <c r="C29" s="83">
        <v>4</v>
      </c>
      <c r="D29" s="90"/>
      <c r="E29" s="280"/>
      <c r="F29" s="289"/>
      <c r="G29" s="277"/>
      <c r="H29" s="331"/>
      <c r="I29" s="230"/>
    </row>
    <row r="30" spans="1:9" ht="14.25" customHeight="1">
      <c r="A30" s="222"/>
      <c r="B30" s="287"/>
      <c r="C30" s="83">
        <v>3</v>
      </c>
      <c r="D30" s="90"/>
      <c r="E30" s="280"/>
      <c r="F30" s="289"/>
      <c r="G30" s="277"/>
      <c r="H30" s="331"/>
      <c r="I30" s="230"/>
    </row>
    <row r="31" spans="1:9" ht="14.25" customHeight="1">
      <c r="A31" s="222"/>
      <c r="B31" s="287"/>
      <c r="C31" s="83">
        <v>2</v>
      </c>
      <c r="D31" s="90"/>
      <c r="E31" s="280"/>
      <c r="F31" s="289"/>
      <c r="G31" s="277"/>
      <c r="H31" s="331"/>
      <c r="I31" s="230"/>
    </row>
    <row r="32" spans="1:9" ht="14.25" customHeight="1">
      <c r="A32" s="222"/>
      <c r="B32" s="312"/>
      <c r="C32" s="83">
        <v>1</v>
      </c>
      <c r="D32" s="90"/>
      <c r="E32" s="280"/>
      <c r="F32" s="289"/>
      <c r="G32" s="277"/>
      <c r="H32" s="331"/>
      <c r="I32" s="230"/>
    </row>
    <row r="33" spans="1:9" ht="14.25" customHeight="1">
      <c r="A33" s="222"/>
      <c r="B33" s="317" t="s">
        <v>46</v>
      </c>
      <c r="C33" s="83">
        <v>5</v>
      </c>
      <c r="D33" s="90"/>
      <c r="E33" s="280">
        <f>D33+D34+D35+D36+D37</f>
        <v>0</v>
      </c>
      <c r="F33" s="289" t="e">
        <f>((D33*C33)+(D34*C34)+(D35*C35)+(D36*C36)+(D37*C37))/(E33*C33)</f>
        <v>#DIV/0!</v>
      </c>
      <c r="G33" s="277"/>
      <c r="H33" s="331"/>
      <c r="I33" s="230"/>
    </row>
    <row r="34" spans="1:9" ht="14.25" customHeight="1">
      <c r="A34" s="222"/>
      <c r="B34" s="287"/>
      <c r="C34" s="83">
        <v>4</v>
      </c>
      <c r="D34" s="90"/>
      <c r="E34" s="280"/>
      <c r="F34" s="289"/>
      <c r="G34" s="277"/>
      <c r="H34" s="331"/>
      <c r="I34" s="230"/>
    </row>
    <row r="35" spans="1:9" ht="16.5" customHeight="1">
      <c r="A35" s="222"/>
      <c r="B35" s="287"/>
      <c r="C35" s="83">
        <v>3</v>
      </c>
      <c r="D35" s="86"/>
      <c r="E35" s="280"/>
      <c r="F35" s="289"/>
      <c r="G35" s="277"/>
      <c r="H35" s="331"/>
      <c r="I35" s="230"/>
    </row>
    <row r="36" spans="1:9" ht="16.5" customHeight="1">
      <c r="A36" s="222"/>
      <c r="B36" s="287"/>
      <c r="C36" s="83">
        <v>2</v>
      </c>
      <c r="D36" s="86"/>
      <c r="E36" s="280"/>
      <c r="F36" s="289"/>
      <c r="G36" s="277"/>
      <c r="H36" s="331"/>
      <c r="I36" s="230"/>
    </row>
    <row r="37" spans="1:9" ht="16.5" customHeight="1" thickBot="1">
      <c r="A37" s="223"/>
      <c r="B37" s="311"/>
      <c r="C37" s="84">
        <v>1</v>
      </c>
      <c r="D37" s="91"/>
      <c r="E37" s="286"/>
      <c r="F37" s="292"/>
      <c r="G37" s="278"/>
      <c r="H37" s="332"/>
      <c r="I37" s="231"/>
    </row>
    <row r="38" spans="1:8" ht="16.5" customHeight="1">
      <c r="A38" s="293"/>
      <c r="B38" s="293"/>
      <c r="C38" s="293"/>
      <c r="D38" s="293"/>
      <c r="E38" s="293"/>
      <c r="F38" s="293"/>
      <c r="G38" s="293"/>
      <c r="H38" s="293"/>
    </row>
    <row r="39" spans="1:8" ht="16.5" customHeight="1">
      <c r="A39" s="207" t="s">
        <v>29</v>
      </c>
      <c r="B39" s="207"/>
      <c r="C39" s="207"/>
      <c r="D39" s="207"/>
      <c r="E39" s="207"/>
      <c r="F39" s="207"/>
      <c r="G39" s="207"/>
      <c r="H39" s="207"/>
    </row>
    <row r="40" spans="1:8" ht="13.5">
      <c r="A40" s="294"/>
      <c r="B40" s="294"/>
      <c r="C40" s="294"/>
      <c r="D40" s="294"/>
      <c r="E40" s="294"/>
      <c r="F40" s="294"/>
      <c r="G40" s="294"/>
      <c r="H40" s="294"/>
    </row>
    <row r="41" spans="1:9" ht="16.5" customHeight="1">
      <c r="A41" s="12"/>
      <c r="B41" s="9"/>
      <c r="C41" s="9"/>
      <c r="D41" s="9"/>
      <c r="E41" s="9"/>
      <c r="F41" s="9"/>
      <c r="G41" s="9"/>
      <c r="H41" s="9"/>
      <c r="I41" s="8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8" ht="16.5" customHeight="1">
      <c r="A46" s="306"/>
      <c r="B46" s="306"/>
      <c r="C46" s="306"/>
      <c r="D46" s="306"/>
      <c r="E46" s="306"/>
      <c r="F46" s="306"/>
      <c r="G46" s="306"/>
      <c r="H46" s="306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3.5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</sheetData>
  <sheetProtection/>
  <mergeCells count="54">
    <mergeCell ref="A7:B7"/>
    <mergeCell ref="A8:B8"/>
    <mergeCell ref="A1:A3"/>
    <mergeCell ref="B1:I1"/>
    <mergeCell ref="B2:I2"/>
    <mergeCell ref="B3:I3"/>
    <mergeCell ref="B4:F4"/>
    <mergeCell ref="G4:I4"/>
    <mergeCell ref="B5:I5"/>
    <mergeCell ref="A49:H49"/>
    <mergeCell ref="A50:H50"/>
    <mergeCell ref="A47:H47"/>
    <mergeCell ref="A48:H48"/>
    <mergeCell ref="E33:E37"/>
    <mergeCell ref="F33:F37"/>
    <mergeCell ref="A46:H46"/>
    <mergeCell ref="A38:H38"/>
    <mergeCell ref="A45:I45"/>
    <mergeCell ref="G12:G21"/>
    <mergeCell ref="H12:H21"/>
    <mergeCell ref="E17:E21"/>
    <mergeCell ref="F17:F21"/>
    <mergeCell ref="A10:A11"/>
    <mergeCell ref="A43:I43"/>
    <mergeCell ref="A44:I44"/>
    <mergeCell ref="H10:H11"/>
    <mergeCell ref="I10:I11"/>
    <mergeCell ref="A42:I42"/>
    <mergeCell ref="F10:G11"/>
    <mergeCell ref="E12:E16"/>
    <mergeCell ref="F12:F16"/>
    <mergeCell ref="B10:B11"/>
    <mergeCell ref="C10:E10"/>
    <mergeCell ref="E28:E32"/>
    <mergeCell ref="F28:F32"/>
    <mergeCell ref="A12:A21"/>
    <mergeCell ref="B12:B16"/>
    <mergeCell ref="A39:H39"/>
    <mergeCell ref="A40:H40"/>
    <mergeCell ref="G28:G37"/>
    <mergeCell ref="B33:B37"/>
    <mergeCell ref="I12:I21"/>
    <mergeCell ref="B17:B21"/>
    <mergeCell ref="B23:B27"/>
    <mergeCell ref="E23:E27"/>
    <mergeCell ref="F23:F27"/>
    <mergeCell ref="G23:G27"/>
    <mergeCell ref="B28:B32"/>
    <mergeCell ref="A28:A37"/>
    <mergeCell ref="H22:H27"/>
    <mergeCell ref="I22:I27"/>
    <mergeCell ref="A22:A27"/>
    <mergeCell ref="H28:H37"/>
    <mergeCell ref="I28:I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="87" zoomScaleNormal="87" zoomScalePageLayoutView="0" workbookViewId="0" topLeftCell="A27">
      <selection activeCell="A52" sqref="A52:IV59"/>
    </sheetView>
  </sheetViews>
  <sheetFormatPr defaultColWidth="11.421875" defaultRowHeight="12.75"/>
  <cols>
    <col min="1" max="1" width="22.71093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20</v>
      </c>
      <c r="B8" s="321"/>
      <c r="C8" s="65"/>
      <c r="D8" s="13"/>
      <c r="E8" s="13"/>
      <c r="F8" s="13"/>
      <c r="G8" s="13"/>
      <c r="H8" s="13"/>
    </row>
    <row r="9" spans="1:8" ht="18.75" customHeight="1" thickBot="1">
      <c r="A9" s="19"/>
      <c r="B9" s="19"/>
      <c r="C9" s="20"/>
      <c r="D9" s="13"/>
      <c r="E9" s="13"/>
      <c r="F9" s="13"/>
      <c r="G9" s="13"/>
      <c r="H9" s="13"/>
    </row>
    <row r="10" spans="1:9" s="14" customFormat="1" ht="15" customHeight="1" thickBot="1">
      <c r="A10" s="254" t="s">
        <v>5</v>
      </c>
      <c r="B10" s="254" t="s">
        <v>1</v>
      </c>
      <c r="C10" s="256" t="s">
        <v>2</v>
      </c>
      <c r="D10" s="257"/>
      <c r="E10" s="258"/>
      <c r="F10" s="246" t="s">
        <v>0</v>
      </c>
      <c r="G10" s="247"/>
      <c r="H10" s="272" t="s">
        <v>27</v>
      </c>
      <c r="I10" s="155" t="s">
        <v>14</v>
      </c>
    </row>
    <row r="11" spans="1:9" s="14" customFormat="1" ht="37.5" customHeight="1" thickBot="1">
      <c r="A11" s="255"/>
      <c r="B11" s="255"/>
      <c r="C11" s="62" t="s">
        <v>12</v>
      </c>
      <c r="D11" s="62" t="s">
        <v>6</v>
      </c>
      <c r="E11" s="63" t="s">
        <v>13</v>
      </c>
      <c r="F11" s="248"/>
      <c r="G11" s="249"/>
      <c r="H11" s="273"/>
      <c r="I11" s="156"/>
    </row>
    <row r="12" spans="1:9" s="14" customFormat="1" ht="15.75" customHeight="1">
      <c r="A12" s="259" t="s">
        <v>4</v>
      </c>
      <c r="B12" s="295" t="s">
        <v>43</v>
      </c>
      <c r="C12" s="60">
        <v>5</v>
      </c>
      <c r="D12" s="100"/>
      <c r="E12" s="313">
        <f>D12+D13+D14+D15+D16</f>
        <v>0</v>
      </c>
      <c r="F12" s="314" t="e">
        <f>((D12*C12)+(D13*C13)+(D14*C14)+(D15*C15)+(D16*C16))/(E12*C12)</f>
        <v>#DIV/0!</v>
      </c>
      <c r="G12" s="315" t="e">
        <f>AVERAGE(F12,F17)</f>
        <v>#DIV/0!</v>
      </c>
      <c r="H12" s="302" t="e">
        <f>G12</f>
        <v>#DIV/0!</v>
      </c>
      <c r="I12" s="304" t="e">
        <f>H12*5</f>
        <v>#DIV/0!</v>
      </c>
    </row>
    <row r="13" spans="1:9" s="14" customFormat="1" ht="15.75" customHeight="1">
      <c r="A13" s="260"/>
      <c r="B13" s="267"/>
      <c r="C13" s="61">
        <v>4</v>
      </c>
      <c r="D13" s="101"/>
      <c r="E13" s="263"/>
      <c r="F13" s="253"/>
      <c r="G13" s="244"/>
      <c r="H13" s="282"/>
      <c r="I13" s="241"/>
    </row>
    <row r="14" spans="1:9" s="14" customFormat="1" ht="15.75" customHeight="1">
      <c r="A14" s="260"/>
      <c r="B14" s="267"/>
      <c r="C14" s="61">
        <v>3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2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96"/>
      <c r="C16" s="61">
        <v>1</v>
      </c>
      <c r="D16" s="101"/>
      <c r="E16" s="263"/>
      <c r="F16" s="253"/>
      <c r="G16" s="244"/>
      <c r="H16" s="282"/>
      <c r="I16" s="241"/>
    </row>
    <row r="17" spans="1:9" s="14" customFormat="1" ht="15" customHeight="1">
      <c r="A17" s="260"/>
      <c r="B17" s="266" t="s">
        <v>44</v>
      </c>
      <c r="C17" s="61">
        <v>5</v>
      </c>
      <c r="D17" s="10"/>
      <c r="E17" s="263">
        <f>D17+D18+D19+D20+D21</f>
        <v>0</v>
      </c>
      <c r="F17" s="253" t="e">
        <f>((D17*C17)+(D18*C18)+(D19*C19)+(D20*C20)+(D21*C21))/(E17*C17)</f>
        <v>#DIV/0!</v>
      </c>
      <c r="G17" s="244"/>
      <c r="H17" s="282"/>
      <c r="I17" s="241"/>
    </row>
    <row r="18" spans="1:9" s="14" customFormat="1" ht="15" customHeight="1">
      <c r="A18" s="260"/>
      <c r="B18" s="267"/>
      <c r="C18" s="61">
        <v>4</v>
      </c>
      <c r="D18" s="10"/>
      <c r="E18" s="263"/>
      <c r="F18" s="253"/>
      <c r="G18" s="244"/>
      <c r="H18" s="282"/>
      <c r="I18" s="241"/>
    </row>
    <row r="19" spans="1:9" s="14" customFormat="1" ht="13.5">
      <c r="A19" s="260"/>
      <c r="B19" s="267"/>
      <c r="C19" s="61">
        <v>3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2</v>
      </c>
      <c r="D20" s="10"/>
      <c r="E20" s="263"/>
      <c r="F20" s="253"/>
      <c r="G20" s="244"/>
      <c r="H20" s="282"/>
      <c r="I20" s="241"/>
    </row>
    <row r="21" spans="1:9" s="14" customFormat="1" ht="14.25" thickBot="1">
      <c r="A21" s="301"/>
      <c r="B21" s="267"/>
      <c r="C21" s="108">
        <v>1</v>
      </c>
      <c r="D21" s="109"/>
      <c r="E21" s="309"/>
      <c r="F21" s="310"/>
      <c r="G21" s="316"/>
      <c r="H21" s="303"/>
      <c r="I21" s="305"/>
    </row>
    <row r="22" spans="1:9" ht="17.25" customHeight="1" thickBot="1">
      <c r="A22" s="125" t="s">
        <v>35</v>
      </c>
      <c r="B22" s="59" t="s">
        <v>7</v>
      </c>
      <c r="C22" s="116"/>
      <c r="D22" s="117"/>
      <c r="E22" s="117"/>
      <c r="F22" s="118"/>
      <c r="G22" s="119"/>
      <c r="H22" s="330" t="e">
        <f>G23</f>
        <v>#DIV/0!</v>
      </c>
      <c r="I22" s="229" t="e">
        <f>H22*5</f>
        <v>#DIV/0!</v>
      </c>
    </row>
    <row r="23" spans="1:9" ht="17.25" customHeight="1">
      <c r="A23" s="126"/>
      <c r="B23" s="287" t="s">
        <v>40</v>
      </c>
      <c r="C23" s="58">
        <v>5</v>
      </c>
      <c r="D23" s="3"/>
      <c r="E23" s="333">
        <f>D23+D24+D25+D26+D27</f>
        <v>0</v>
      </c>
      <c r="F23" s="335" t="e">
        <f>((D23*C23)+(D24*C24)+(D25*C25)+(D26*C26)+(D27*C27))/(E23*C23)</f>
        <v>#DIV/0!</v>
      </c>
      <c r="G23" s="244" t="e">
        <f>F23</f>
        <v>#DIV/0!</v>
      </c>
      <c r="H23" s="331"/>
      <c r="I23" s="230"/>
    </row>
    <row r="24" spans="1:9" ht="17.25" customHeight="1">
      <c r="A24" s="126"/>
      <c r="B24" s="270"/>
      <c r="C24" s="58">
        <v>4</v>
      </c>
      <c r="D24" s="3"/>
      <c r="E24" s="333"/>
      <c r="F24" s="335"/>
      <c r="G24" s="244"/>
      <c r="H24" s="331"/>
      <c r="I24" s="230"/>
    </row>
    <row r="25" spans="1:9" ht="18" customHeight="1">
      <c r="A25" s="126"/>
      <c r="B25" s="270"/>
      <c r="C25" s="58">
        <v>3</v>
      </c>
      <c r="D25" s="3"/>
      <c r="E25" s="333"/>
      <c r="F25" s="335"/>
      <c r="G25" s="244"/>
      <c r="H25" s="331"/>
      <c r="I25" s="230"/>
    </row>
    <row r="26" spans="1:9" ht="17.25" customHeight="1">
      <c r="A26" s="126"/>
      <c r="B26" s="270"/>
      <c r="C26" s="58">
        <v>2</v>
      </c>
      <c r="D26" s="3"/>
      <c r="E26" s="333"/>
      <c r="F26" s="335"/>
      <c r="G26" s="244"/>
      <c r="H26" s="331"/>
      <c r="I26" s="230"/>
    </row>
    <row r="27" spans="1:9" ht="13.5" customHeight="1" thickBot="1">
      <c r="A27" s="127"/>
      <c r="B27" s="275"/>
      <c r="C27" s="120">
        <v>1</v>
      </c>
      <c r="D27" s="121"/>
      <c r="E27" s="334"/>
      <c r="F27" s="336"/>
      <c r="G27" s="245"/>
      <c r="H27" s="332"/>
      <c r="I27" s="231"/>
    </row>
    <row r="28" spans="1:9" ht="14.25" customHeight="1">
      <c r="A28" s="222" t="s">
        <v>25</v>
      </c>
      <c r="B28" s="287" t="s">
        <v>45</v>
      </c>
      <c r="C28" s="103">
        <v>5</v>
      </c>
      <c r="D28" s="106"/>
      <c r="E28" s="279">
        <f>D28+D29+D30+D31+D32</f>
        <v>0</v>
      </c>
      <c r="F28" s="288" t="e">
        <f>((D28*C28)+(D29*C29)+(D30*C30)+(D31*C31)+(D32*C32))/(E28*C28)</f>
        <v>#DIV/0!</v>
      </c>
      <c r="G28" s="276" t="e">
        <f>AVERAGE(F28,F33)</f>
        <v>#DIV/0!</v>
      </c>
      <c r="H28" s="330" t="e">
        <f>G28</f>
        <v>#DIV/0!</v>
      </c>
      <c r="I28" s="229" t="e">
        <f>H28*5</f>
        <v>#DIV/0!</v>
      </c>
    </row>
    <row r="29" spans="1:9" ht="14.25" customHeight="1">
      <c r="A29" s="222"/>
      <c r="B29" s="287"/>
      <c r="C29" s="83">
        <v>4</v>
      </c>
      <c r="D29" s="86"/>
      <c r="E29" s="280"/>
      <c r="F29" s="289"/>
      <c r="G29" s="277"/>
      <c r="H29" s="331"/>
      <c r="I29" s="230"/>
    </row>
    <row r="30" spans="1:9" ht="14.25" customHeight="1">
      <c r="A30" s="222"/>
      <c r="B30" s="287"/>
      <c r="C30" s="83">
        <v>3</v>
      </c>
      <c r="D30" s="86"/>
      <c r="E30" s="280"/>
      <c r="F30" s="289"/>
      <c r="G30" s="277"/>
      <c r="H30" s="331"/>
      <c r="I30" s="230"/>
    </row>
    <row r="31" spans="1:9" ht="14.25" customHeight="1">
      <c r="A31" s="222"/>
      <c r="B31" s="287"/>
      <c r="C31" s="83">
        <v>2</v>
      </c>
      <c r="D31" s="86"/>
      <c r="E31" s="280"/>
      <c r="F31" s="289"/>
      <c r="G31" s="277"/>
      <c r="H31" s="331"/>
      <c r="I31" s="230"/>
    </row>
    <row r="32" spans="1:9" ht="14.25" customHeight="1">
      <c r="A32" s="222"/>
      <c r="B32" s="312"/>
      <c r="C32" s="83">
        <v>1</v>
      </c>
      <c r="D32" s="86"/>
      <c r="E32" s="280"/>
      <c r="F32" s="289"/>
      <c r="G32" s="277"/>
      <c r="H32" s="331"/>
      <c r="I32" s="230"/>
    </row>
    <row r="33" spans="1:9" ht="14.25" customHeight="1">
      <c r="A33" s="222"/>
      <c r="B33" s="317" t="s">
        <v>46</v>
      </c>
      <c r="C33" s="83">
        <v>5</v>
      </c>
      <c r="D33" s="86"/>
      <c r="E33" s="280">
        <f>D33+D34+D35+D36+D37</f>
        <v>0</v>
      </c>
      <c r="F33" s="289" t="e">
        <f>((D33*C33)+(D34*C34)+(D35*C35)+(D36*C36)+(D37*C37))/(E33*C33)</f>
        <v>#DIV/0!</v>
      </c>
      <c r="G33" s="277"/>
      <c r="H33" s="331"/>
      <c r="I33" s="230"/>
    </row>
    <row r="34" spans="1:9" ht="14.25" customHeight="1">
      <c r="A34" s="222"/>
      <c r="B34" s="287"/>
      <c r="C34" s="83">
        <v>4</v>
      </c>
      <c r="D34" s="86"/>
      <c r="E34" s="280"/>
      <c r="F34" s="289"/>
      <c r="G34" s="277"/>
      <c r="H34" s="331"/>
      <c r="I34" s="230"/>
    </row>
    <row r="35" spans="1:9" ht="16.5" customHeight="1">
      <c r="A35" s="222"/>
      <c r="B35" s="287"/>
      <c r="C35" s="83">
        <v>3</v>
      </c>
      <c r="D35" s="86"/>
      <c r="E35" s="280"/>
      <c r="F35" s="289"/>
      <c r="G35" s="277"/>
      <c r="H35" s="331"/>
      <c r="I35" s="230"/>
    </row>
    <row r="36" spans="1:9" ht="16.5" customHeight="1">
      <c r="A36" s="222"/>
      <c r="B36" s="287"/>
      <c r="C36" s="83">
        <v>2</v>
      </c>
      <c r="D36" s="86"/>
      <c r="E36" s="280"/>
      <c r="F36" s="289"/>
      <c r="G36" s="277"/>
      <c r="H36" s="331"/>
      <c r="I36" s="230"/>
    </row>
    <row r="37" spans="1:9" ht="16.5" customHeight="1" thickBot="1">
      <c r="A37" s="223"/>
      <c r="B37" s="311"/>
      <c r="C37" s="84">
        <v>1</v>
      </c>
      <c r="D37" s="91"/>
      <c r="E37" s="286"/>
      <c r="F37" s="292"/>
      <c r="G37" s="278"/>
      <c r="H37" s="332"/>
      <c r="I37" s="231"/>
    </row>
    <row r="38" spans="1:8" ht="16.5" customHeight="1">
      <c r="A38" s="293"/>
      <c r="B38" s="293"/>
      <c r="C38" s="293"/>
      <c r="D38" s="293"/>
      <c r="E38" s="293"/>
      <c r="F38" s="293"/>
      <c r="G38" s="293"/>
      <c r="H38" s="293"/>
    </row>
    <row r="39" spans="1:8" ht="16.5" customHeight="1">
      <c r="A39" s="207" t="s">
        <v>29</v>
      </c>
      <c r="B39" s="207"/>
      <c r="C39" s="207"/>
      <c r="D39" s="207"/>
      <c r="E39" s="207"/>
      <c r="F39" s="207"/>
      <c r="G39" s="207"/>
      <c r="H39" s="207"/>
    </row>
    <row r="40" spans="1:8" ht="13.5">
      <c r="A40" s="294"/>
      <c r="B40" s="294"/>
      <c r="C40" s="294"/>
      <c r="D40" s="294"/>
      <c r="E40" s="294"/>
      <c r="F40" s="294"/>
      <c r="G40" s="294"/>
      <c r="H40" s="294"/>
    </row>
    <row r="41" spans="1:9" ht="16.5" customHeight="1">
      <c r="A41" s="212"/>
      <c r="B41" s="299"/>
      <c r="C41" s="299"/>
      <c r="D41" s="299"/>
      <c r="E41" s="299"/>
      <c r="F41" s="299"/>
      <c r="G41" s="299"/>
      <c r="H41" s="299"/>
      <c r="I41" s="300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12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9" ht="16.5" customHeight="1">
      <c r="A46" s="212"/>
      <c r="B46" s="299"/>
      <c r="C46" s="299"/>
      <c r="D46" s="299"/>
      <c r="E46" s="299"/>
      <c r="F46" s="299"/>
      <c r="G46" s="299"/>
      <c r="H46" s="299"/>
      <c r="I46" s="300"/>
    </row>
    <row r="47" spans="1:9" ht="16.5" customHeight="1">
      <c r="A47" s="298"/>
      <c r="B47" s="299"/>
      <c r="C47" s="299"/>
      <c r="D47" s="299"/>
      <c r="E47" s="299"/>
      <c r="F47" s="299"/>
      <c r="G47" s="299"/>
      <c r="H47" s="299"/>
      <c r="I47" s="300"/>
    </row>
    <row r="48" spans="1:9" ht="13.5">
      <c r="A48" s="212"/>
      <c r="B48" s="299"/>
      <c r="C48" s="299"/>
      <c r="D48" s="299"/>
      <c r="E48" s="299"/>
      <c r="F48" s="299"/>
      <c r="G48" s="299"/>
      <c r="H48" s="299"/>
      <c r="I48" s="300"/>
    </row>
    <row r="49" spans="1:9" ht="13.5">
      <c r="A49" s="298"/>
      <c r="B49" s="299"/>
      <c r="C49" s="299"/>
      <c r="D49" s="299"/>
      <c r="E49" s="299"/>
      <c r="F49" s="299"/>
      <c r="G49" s="299"/>
      <c r="H49" s="299"/>
      <c r="I49" s="300"/>
    </row>
    <row r="50" spans="1:9" ht="13.5">
      <c r="A50" s="298"/>
      <c r="B50" s="299"/>
      <c r="C50" s="299"/>
      <c r="D50" s="299"/>
      <c r="E50" s="299"/>
      <c r="F50" s="299"/>
      <c r="G50" s="299"/>
      <c r="H50" s="299"/>
      <c r="I50" s="300"/>
    </row>
    <row r="51" spans="1:9" ht="13.5">
      <c r="A51" s="212"/>
      <c r="B51" s="299"/>
      <c r="C51" s="299"/>
      <c r="D51" s="299"/>
      <c r="E51" s="299"/>
      <c r="F51" s="299"/>
      <c r="G51" s="299"/>
      <c r="H51" s="299"/>
      <c r="I51" s="300"/>
    </row>
  </sheetData>
  <sheetProtection/>
  <mergeCells count="56">
    <mergeCell ref="B5:I5"/>
    <mergeCell ref="A1:A3"/>
    <mergeCell ref="B1:I1"/>
    <mergeCell ref="B2:I2"/>
    <mergeCell ref="B3:I3"/>
    <mergeCell ref="B4:F4"/>
    <mergeCell ref="G4:I4"/>
    <mergeCell ref="A10:A11"/>
    <mergeCell ref="A43:I43"/>
    <mergeCell ref="H10:H11"/>
    <mergeCell ref="I10:I11"/>
    <mergeCell ref="A38:H38"/>
    <mergeCell ref="A7:B7"/>
    <mergeCell ref="A8:B8"/>
    <mergeCell ref="A40:H40"/>
    <mergeCell ref="A42:I42"/>
    <mergeCell ref="F10:G11"/>
    <mergeCell ref="E12:E16"/>
    <mergeCell ref="F12:F16"/>
    <mergeCell ref="B10:B11"/>
    <mergeCell ref="C10:E10"/>
    <mergeCell ref="G12:G21"/>
    <mergeCell ref="H12:H21"/>
    <mergeCell ref="E17:E21"/>
    <mergeCell ref="B28:B32"/>
    <mergeCell ref="E28:E32"/>
    <mergeCell ref="F28:F32"/>
    <mergeCell ref="A12:A21"/>
    <mergeCell ref="B12:B16"/>
    <mergeCell ref="A39:H39"/>
    <mergeCell ref="F17:F21"/>
    <mergeCell ref="I12:I21"/>
    <mergeCell ref="B17:B21"/>
    <mergeCell ref="B23:B27"/>
    <mergeCell ref="E23:E27"/>
    <mergeCell ref="F23:F27"/>
    <mergeCell ref="G23:G27"/>
    <mergeCell ref="A41:I41"/>
    <mergeCell ref="A46:I46"/>
    <mergeCell ref="A47:I47"/>
    <mergeCell ref="A48:I48"/>
    <mergeCell ref="A45:I45"/>
    <mergeCell ref="A44:I44"/>
    <mergeCell ref="A49:I49"/>
    <mergeCell ref="A50:I50"/>
    <mergeCell ref="A51:I51"/>
    <mergeCell ref="A28:A37"/>
    <mergeCell ref="A22:A27"/>
    <mergeCell ref="H22:H27"/>
    <mergeCell ref="I22:I27"/>
    <mergeCell ref="H28:H37"/>
    <mergeCell ref="I28:I37"/>
    <mergeCell ref="G28:G37"/>
    <mergeCell ref="B33:B37"/>
    <mergeCell ref="E33:E37"/>
    <mergeCell ref="F33:F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="86" zoomScaleNormal="86" zoomScalePageLayoutView="0" workbookViewId="0" topLeftCell="A19">
      <selection activeCell="D29" sqref="D29:D38"/>
    </sheetView>
  </sheetViews>
  <sheetFormatPr defaultColWidth="11.421875" defaultRowHeight="12.75"/>
  <cols>
    <col min="1" max="1" width="18.71093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21</v>
      </c>
      <c r="B8" s="321"/>
      <c r="C8" s="65"/>
      <c r="D8" s="13"/>
      <c r="E8" s="13"/>
      <c r="F8" s="13"/>
      <c r="G8" s="13"/>
      <c r="H8" s="13"/>
    </row>
    <row r="9" spans="1:8" ht="18.75" customHeight="1">
      <c r="A9" s="19"/>
      <c r="B9" s="19"/>
      <c r="C9" s="20"/>
      <c r="D9" s="13"/>
      <c r="E9" s="13"/>
      <c r="F9" s="13"/>
      <c r="G9" s="13"/>
      <c r="H9" s="13"/>
    </row>
    <row r="10" spans="1:9" ht="13.5" thickBot="1">
      <c r="A10" s="2"/>
      <c r="B10" s="2"/>
      <c r="F10" s="18"/>
      <c r="G10" s="18"/>
      <c r="H10" s="18"/>
      <c r="I10" s="18"/>
    </row>
    <row r="11" spans="1:9" s="14" customFormat="1" ht="15" customHeight="1" thickBot="1">
      <c r="A11" s="254" t="s">
        <v>5</v>
      </c>
      <c r="B11" s="254" t="s">
        <v>1</v>
      </c>
      <c r="C11" s="256" t="s">
        <v>2</v>
      </c>
      <c r="D11" s="257"/>
      <c r="E11" s="258"/>
      <c r="F11" s="246" t="s">
        <v>0</v>
      </c>
      <c r="G11" s="247"/>
      <c r="H11" s="272" t="s">
        <v>27</v>
      </c>
      <c r="I11" s="155" t="s">
        <v>14</v>
      </c>
    </row>
    <row r="12" spans="1:9" s="14" customFormat="1" ht="37.5" customHeight="1" thickBot="1">
      <c r="A12" s="255"/>
      <c r="B12" s="255"/>
      <c r="C12" s="62" t="s">
        <v>12</v>
      </c>
      <c r="D12" s="62" t="s">
        <v>6</v>
      </c>
      <c r="E12" s="63" t="s">
        <v>13</v>
      </c>
      <c r="F12" s="248"/>
      <c r="G12" s="249"/>
      <c r="H12" s="273"/>
      <c r="I12" s="156"/>
    </row>
    <row r="13" spans="1:9" s="14" customFormat="1" ht="15.75" customHeight="1">
      <c r="A13" s="259" t="s">
        <v>4</v>
      </c>
      <c r="B13" s="295" t="s">
        <v>43</v>
      </c>
      <c r="C13" s="60">
        <v>5</v>
      </c>
      <c r="D13" s="100"/>
      <c r="E13" s="313">
        <f>D13+D14+D15+D16+D17</f>
        <v>0</v>
      </c>
      <c r="F13" s="314" t="e">
        <f>((D13*C13)+(D14*C14)+(D15*C15)+(D16*C16)+(D17*C17))/(E13*C13)</f>
        <v>#DIV/0!</v>
      </c>
      <c r="G13" s="315" t="e">
        <f>AVERAGE(F13,F18)</f>
        <v>#DIV/0!</v>
      </c>
      <c r="H13" s="302" t="e">
        <f>G13</f>
        <v>#DIV/0!</v>
      </c>
      <c r="I13" s="304" t="e">
        <f>H13*5</f>
        <v>#DIV/0!</v>
      </c>
    </row>
    <row r="14" spans="1:9" s="14" customFormat="1" ht="15.75" customHeight="1">
      <c r="A14" s="260"/>
      <c r="B14" s="267"/>
      <c r="C14" s="61">
        <v>4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3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67"/>
      <c r="C16" s="61">
        <v>2</v>
      </c>
      <c r="D16" s="101"/>
      <c r="E16" s="263"/>
      <c r="F16" s="253"/>
      <c r="G16" s="244"/>
      <c r="H16" s="282"/>
      <c r="I16" s="241"/>
    </row>
    <row r="17" spans="1:9" s="14" customFormat="1" ht="15.75" customHeight="1">
      <c r="A17" s="260"/>
      <c r="B17" s="296"/>
      <c r="C17" s="61">
        <v>1</v>
      </c>
      <c r="D17" s="101"/>
      <c r="E17" s="263"/>
      <c r="F17" s="253"/>
      <c r="G17" s="244"/>
      <c r="H17" s="282"/>
      <c r="I17" s="241"/>
    </row>
    <row r="18" spans="1:9" s="14" customFormat="1" ht="15" customHeight="1">
      <c r="A18" s="260"/>
      <c r="B18" s="266" t="s">
        <v>44</v>
      </c>
      <c r="C18" s="61">
        <v>5</v>
      </c>
      <c r="D18" s="101"/>
      <c r="E18" s="263">
        <f>D18+D19+D20+D21+D22</f>
        <v>0</v>
      </c>
      <c r="F18" s="253" t="e">
        <f>((D18*C18)+(D19*C19)+(D20*C20)+(D21*C21)+(D22*C22))/(E18*C18)</f>
        <v>#DIV/0!</v>
      </c>
      <c r="G18" s="244"/>
      <c r="H18" s="282"/>
      <c r="I18" s="241"/>
    </row>
    <row r="19" spans="1:9" s="14" customFormat="1" ht="15" customHeight="1">
      <c r="A19" s="260"/>
      <c r="B19" s="267"/>
      <c r="C19" s="61">
        <v>4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3</v>
      </c>
      <c r="D20" s="10"/>
      <c r="E20" s="263"/>
      <c r="F20" s="253"/>
      <c r="G20" s="244"/>
      <c r="H20" s="282"/>
      <c r="I20" s="241"/>
    </row>
    <row r="21" spans="1:9" s="14" customFormat="1" ht="13.5">
      <c r="A21" s="260"/>
      <c r="B21" s="267"/>
      <c r="C21" s="61">
        <v>2</v>
      </c>
      <c r="D21" s="10"/>
      <c r="E21" s="263"/>
      <c r="F21" s="253"/>
      <c r="G21" s="244"/>
      <c r="H21" s="282"/>
      <c r="I21" s="241"/>
    </row>
    <row r="22" spans="1:9" s="14" customFormat="1" ht="14.25" thickBot="1">
      <c r="A22" s="301"/>
      <c r="B22" s="267"/>
      <c r="C22" s="108">
        <v>1</v>
      </c>
      <c r="D22" s="109"/>
      <c r="E22" s="309"/>
      <c r="F22" s="310"/>
      <c r="G22" s="316"/>
      <c r="H22" s="303"/>
      <c r="I22" s="305"/>
    </row>
    <row r="23" spans="1:9" ht="17.25" customHeight="1" thickBot="1">
      <c r="A23" s="125" t="s">
        <v>35</v>
      </c>
      <c r="B23" s="59" t="s">
        <v>7</v>
      </c>
      <c r="C23" s="110"/>
      <c r="D23" s="93"/>
      <c r="E23" s="93"/>
      <c r="F23" s="94"/>
      <c r="G23" s="95"/>
      <c r="H23" s="228" t="e">
        <f>AVERAGE(G24,G29)</f>
        <v>#DIV/0!</v>
      </c>
      <c r="I23" s="297" t="e">
        <f>H23*5</f>
        <v>#DIV/0!</v>
      </c>
    </row>
    <row r="24" spans="1:9" ht="17.25" customHeight="1">
      <c r="A24" s="126"/>
      <c r="B24" s="287" t="s">
        <v>40</v>
      </c>
      <c r="C24" s="85">
        <v>5</v>
      </c>
      <c r="D24" s="86"/>
      <c r="E24" s="280">
        <f>D24+D25+D26+D27+D28</f>
        <v>0</v>
      </c>
      <c r="F24" s="284" t="e">
        <f>((D24*C24)+(D25*C25)+(D26*C26)+(D27*C27)+(D28*C28))/(E24*C24)</f>
        <v>#DIV/0!</v>
      </c>
      <c r="G24" s="290" t="e">
        <f>F24</f>
        <v>#DIV/0!</v>
      </c>
      <c r="H24" s="224"/>
      <c r="I24" s="226"/>
    </row>
    <row r="25" spans="1:9" ht="17.25" customHeight="1">
      <c r="A25" s="126"/>
      <c r="B25" s="287"/>
      <c r="C25" s="85">
        <v>4</v>
      </c>
      <c r="D25" s="86"/>
      <c r="E25" s="280"/>
      <c r="F25" s="284"/>
      <c r="G25" s="290"/>
      <c r="H25" s="224"/>
      <c r="I25" s="226"/>
    </row>
    <row r="26" spans="1:9" ht="18" customHeight="1">
      <c r="A26" s="126"/>
      <c r="B26" s="287"/>
      <c r="C26" s="85">
        <v>3</v>
      </c>
      <c r="D26" s="86"/>
      <c r="E26" s="280"/>
      <c r="F26" s="284"/>
      <c r="G26" s="290"/>
      <c r="H26" s="224"/>
      <c r="I26" s="226"/>
    </row>
    <row r="27" spans="1:9" ht="17.25" customHeight="1">
      <c r="A27" s="126"/>
      <c r="B27" s="287"/>
      <c r="C27" s="85">
        <v>2</v>
      </c>
      <c r="D27" s="86"/>
      <c r="E27" s="280"/>
      <c r="F27" s="284"/>
      <c r="G27" s="290"/>
      <c r="H27" s="224"/>
      <c r="I27" s="226"/>
    </row>
    <row r="28" spans="1:9" ht="13.5" customHeight="1" thickBot="1">
      <c r="A28" s="127"/>
      <c r="B28" s="311"/>
      <c r="C28" s="111">
        <v>1</v>
      </c>
      <c r="D28" s="99"/>
      <c r="E28" s="286"/>
      <c r="F28" s="285"/>
      <c r="G28" s="291"/>
      <c r="H28" s="225"/>
      <c r="I28" s="227"/>
    </row>
    <row r="29" spans="1:9" ht="14.25" customHeight="1">
      <c r="A29" s="222" t="s">
        <v>25</v>
      </c>
      <c r="B29" s="287" t="s">
        <v>45</v>
      </c>
      <c r="C29" s="103">
        <v>5</v>
      </c>
      <c r="D29" s="106"/>
      <c r="E29" s="279">
        <f>D29+D30+D31+D32+D33</f>
        <v>0</v>
      </c>
      <c r="F29" s="288" t="e">
        <f>((D29*C29)+(D30*C30)+(D31*C31)+(D32*C32)+(D33*C33))/(E29*C29)</f>
        <v>#DIV/0!</v>
      </c>
      <c r="G29" s="276" t="e">
        <f>AVERAGE(F29,F34)</f>
        <v>#DIV/0!</v>
      </c>
      <c r="H29" s="228" t="e">
        <f>G29</f>
        <v>#DIV/0!</v>
      </c>
      <c r="I29" s="297" t="e">
        <f>H29*5</f>
        <v>#DIV/0!</v>
      </c>
    </row>
    <row r="30" spans="1:9" ht="14.25" customHeight="1">
      <c r="A30" s="222"/>
      <c r="B30" s="287"/>
      <c r="C30" s="83">
        <v>4</v>
      </c>
      <c r="D30" s="86"/>
      <c r="E30" s="280"/>
      <c r="F30" s="289"/>
      <c r="G30" s="277"/>
      <c r="H30" s="224"/>
      <c r="I30" s="226"/>
    </row>
    <row r="31" spans="1:9" ht="14.25" customHeight="1">
      <c r="A31" s="222"/>
      <c r="B31" s="287"/>
      <c r="C31" s="83">
        <v>3</v>
      </c>
      <c r="D31" s="86"/>
      <c r="E31" s="280"/>
      <c r="F31" s="289"/>
      <c r="G31" s="277"/>
      <c r="H31" s="224"/>
      <c r="I31" s="226"/>
    </row>
    <row r="32" spans="1:9" ht="14.25" customHeight="1">
      <c r="A32" s="222"/>
      <c r="B32" s="287"/>
      <c r="C32" s="83">
        <v>2</v>
      </c>
      <c r="D32" s="86"/>
      <c r="E32" s="280"/>
      <c r="F32" s="289"/>
      <c r="G32" s="277"/>
      <c r="H32" s="224"/>
      <c r="I32" s="226"/>
    </row>
    <row r="33" spans="1:9" ht="14.25" customHeight="1">
      <c r="A33" s="222"/>
      <c r="B33" s="312"/>
      <c r="C33" s="83">
        <v>1</v>
      </c>
      <c r="D33" s="86"/>
      <c r="E33" s="280"/>
      <c r="F33" s="289"/>
      <c r="G33" s="277"/>
      <c r="H33" s="224"/>
      <c r="I33" s="226"/>
    </row>
    <row r="34" spans="1:9" ht="14.25" customHeight="1">
      <c r="A34" s="222"/>
      <c r="B34" s="317" t="s">
        <v>46</v>
      </c>
      <c r="C34" s="83">
        <v>5</v>
      </c>
      <c r="D34" s="86"/>
      <c r="E34" s="280">
        <f>D34+D35+D36+D37+D38</f>
        <v>0</v>
      </c>
      <c r="F34" s="289" t="e">
        <f>((D34*C34)+(D35*C35)+(D36*C36)+(D37*C37)+(D38*C38))/(E34*C34)</f>
        <v>#DIV/0!</v>
      </c>
      <c r="G34" s="277"/>
      <c r="H34" s="224"/>
      <c r="I34" s="226"/>
    </row>
    <row r="35" spans="1:9" ht="14.25" customHeight="1">
      <c r="A35" s="222"/>
      <c r="B35" s="287"/>
      <c r="C35" s="83">
        <v>4</v>
      </c>
      <c r="D35" s="86"/>
      <c r="E35" s="280"/>
      <c r="F35" s="289"/>
      <c r="G35" s="277"/>
      <c r="H35" s="224"/>
      <c r="I35" s="226"/>
    </row>
    <row r="36" spans="1:9" ht="16.5" customHeight="1">
      <c r="A36" s="222"/>
      <c r="B36" s="287"/>
      <c r="C36" s="83">
        <v>3</v>
      </c>
      <c r="D36" s="86"/>
      <c r="E36" s="280"/>
      <c r="F36" s="289"/>
      <c r="G36" s="277"/>
      <c r="H36" s="224"/>
      <c r="I36" s="226"/>
    </row>
    <row r="37" spans="1:9" ht="16.5" customHeight="1">
      <c r="A37" s="222"/>
      <c r="B37" s="287"/>
      <c r="C37" s="83">
        <v>2</v>
      </c>
      <c r="D37" s="86"/>
      <c r="E37" s="280"/>
      <c r="F37" s="289"/>
      <c r="G37" s="277"/>
      <c r="H37" s="224"/>
      <c r="I37" s="226"/>
    </row>
    <row r="38" spans="1:9" ht="16.5" customHeight="1" thickBot="1">
      <c r="A38" s="223"/>
      <c r="B38" s="311"/>
      <c r="C38" s="84">
        <v>1</v>
      </c>
      <c r="D38" s="91"/>
      <c r="E38" s="286"/>
      <c r="F38" s="292"/>
      <c r="G38" s="278"/>
      <c r="H38" s="225"/>
      <c r="I38" s="227"/>
    </row>
    <row r="39" spans="1:8" ht="16.5" customHeight="1">
      <c r="A39" s="293"/>
      <c r="B39" s="293"/>
      <c r="C39" s="293"/>
      <c r="D39" s="293"/>
      <c r="E39" s="293"/>
      <c r="F39" s="293"/>
      <c r="G39" s="293"/>
      <c r="H39" s="293"/>
    </row>
    <row r="40" spans="1:8" ht="16.5" customHeight="1">
      <c r="A40" s="207" t="s">
        <v>29</v>
      </c>
      <c r="B40" s="207"/>
      <c r="C40" s="207"/>
      <c r="D40" s="207"/>
      <c r="E40" s="207"/>
      <c r="F40" s="207"/>
      <c r="G40" s="207"/>
      <c r="H40" s="207"/>
    </row>
    <row r="41" spans="1:8" ht="13.5">
      <c r="A41" s="294"/>
      <c r="B41" s="294"/>
      <c r="C41" s="294"/>
      <c r="D41" s="294"/>
      <c r="E41" s="294"/>
      <c r="F41" s="294"/>
      <c r="G41" s="294"/>
      <c r="H41" s="294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9" ht="16.5" customHeight="1">
      <c r="A46" s="298"/>
      <c r="B46" s="299"/>
      <c r="C46" s="299"/>
      <c r="D46" s="299"/>
      <c r="E46" s="299"/>
      <c r="F46" s="299"/>
      <c r="G46" s="299"/>
      <c r="H46" s="299"/>
      <c r="I46" s="300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6.5" customHeight="1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  <row r="51" spans="1:8" ht="13.5">
      <c r="A51" s="306"/>
      <c r="B51" s="306"/>
      <c r="C51" s="306"/>
      <c r="D51" s="306"/>
      <c r="E51" s="306"/>
      <c r="F51" s="306"/>
      <c r="G51" s="306"/>
      <c r="H51" s="306"/>
    </row>
  </sheetData>
  <sheetProtection/>
  <mergeCells count="55">
    <mergeCell ref="G4:I4"/>
    <mergeCell ref="B5:I5"/>
    <mergeCell ref="A39:H39"/>
    <mergeCell ref="A43:I43"/>
    <mergeCell ref="A42:I42"/>
    <mergeCell ref="A7:B7"/>
    <mergeCell ref="A8:B8"/>
    <mergeCell ref="A1:A3"/>
    <mergeCell ref="B1:I1"/>
    <mergeCell ref="B2:I2"/>
    <mergeCell ref="B3:I3"/>
    <mergeCell ref="B4:F4"/>
    <mergeCell ref="A51:H51"/>
    <mergeCell ref="A45:I45"/>
    <mergeCell ref="A46:I46"/>
    <mergeCell ref="A49:H49"/>
    <mergeCell ref="A50:H50"/>
    <mergeCell ref="A40:H40"/>
    <mergeCell ref="A41:H41"/>
    <mergeCell ref="A44:I44"/>
    <mergeCell ref="A47:H47"/>
    <mergeCell ref="A48:H48"/>
    <mergeCell ref="A29:A38"/>
    <mergeCell ref="A23:A28"/>
    <mergeCell ref="A11:A12"/>
    <mergeCell ref="B11:B12"/>
    <mergeCell ref="C11:E11"/>
    <mergeCell ref="F11:G12"/>
    <mergeCell ref="F34:F38"/>
    <mergeCell ref="H13:H22"/>
    <mergeCell ref="B18:B22"/>
    <mergeCell ref="E34:E38"/>
    <mergeCell ref="E18:E22"/>
    <mergeCell ref="F18:F22"/>
    <mergeCell ref="B34:B38"/>
    <mergeCell ref="G29:G38"/>
    <mergeCell ref="H23:H28"/>
    <mergeCell ref="H11:H12"/>
    <mergeCell ref="I11:I12"/>
    <mergeCell ref="I13:I22"/>
    <mergeCell ref="A13:A22"/>
    <mergeCell ref="B13:B17"/>
    <mergeCell ref="E13:E17"/>
    <mergeCell ref="F13:F17"/>
    <mergeCell ref="G13:G22"/>
    <mergeCell ref="I23:I28"/>
    <mergeCell ref="H29:H38"/>
    <mergeCell ref="I29:I38"/>
    <mergeCell ref="B24:B28"/>
    <mergeCell ref="E24:E28"/>
    <mergeCell ref="F24:F28"/>
    <mergeCell ref="G24:G28"/>
    <mergeCell ref="B29:B33"/>
    <mergeCell ref="E29:E33"/>
    <mergeCell ref="F29:F3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86" zoomScaleNormal="86" zoomScalePageLayoutView="0" workbookViewId="0" topLeftCell="A22">
      <selection activeCell="D28" sqref="D28:D37"/>
    </sheetView>
  </sheetViews>
  <sheetFormatPr defaultColWidth="11.421875" defaultRowHeight="12.75"/>
  <cols>
    <col min="1" max="1" width="18.710937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22</v>
      </c>
      <c r="B8" s="321"/>
      <c r="C8" s="65"/>
      <c r="D8" s="13"/>
      <c r="E8" s="13"/>
      <c r="F8" s="13"/>
      <c r="G8" s="13"/>
      <c r="H8" s="13"/>
    </row>
    <row r="9" spans="1:8" ht="18.75" customHeight="1" thickBot="1">
      <c r="A9" s="19"/>
      <c r="B9" s="19"/>
      <c r="C9" s="20"/>
      <c r="D9" s="13"/>
      <c r="E9" s="13"/>
      <c r="F9" s="13"/>
      <c r="G9" s="13"/>
      <c r="H9" s="13"/>
    </row>
    <row r="10" spans="1:9" s="14" customFormat="1" ht="15" customHeight="1" thickBot="1">
      <c r="A10" s="254" t="s">
        <v>5</v>
      </c>
      <c r="B10" s="254" t="s">
        <v>1</v>
      </c>
      <c r="C10" s="256" t="s">
        <v>2</v>
      </c>
      <c r="D10" s="257"/>
      <c r="E10" s="258"/>
      <c r="F10" s="246" t="s">
        <v>0</v>
      </c>
      <c r="G10" s="247"/>
      <c r="H10" s="272" t="s">
        <v>27</v>
      </c>
      <c r="I10" s="155" t="s">
        <v>14</v>
      </c>
    </row>
    <row r="11" spans="1:9" s="14" customFormat="1" ht="37.5" customHeight="1" thickBot="1">
      <c r="A11" s="255"/>
      <c r="B11" s="255"/>
      <c r="C11" s="62" t="s">
        <v>12</v>
      </c>
      <c r="D11" s="62" t="s">
        <v>6</v>
      </c>
      <c r="E11" s="63" t="s">
        <v>13</v>
      </c>
      <c r="F11" s="248"/>
      <c r="G11" s="249"/>
      <c r="H11" s="273"/>
      <c r="I11" s="156"/>
    </row>
    <row r="12" spans="1:9" s="14" customFormat="1" ht="15.75" customHeight="1">
      <c r="A12" s="259" t="s">
        <v>4</v>
      </c>
      <c r="B12" s="295" t="s">
        <v>43</v>
      </c>
      <c r="C12" s="60">
        <v>5</v>
      </c>
      <c r="D12" s="100"/>
      <c r="E12" s="313">
        <f>D12+D13+D14+D15+D16</f>
        <v>0</v>
      </c>
      <c r="F12" s="314" t="e">
        <f>((D12*C12)+(D13*C13)+(D14*C14)+(D15*C15)+(D16*C16))/(E12*C12)</f>
        <v>#DIV/0!</v>
      </c>
      <c r="G12" s="315" t="e">
        <f>AVERAGE(F12,F17)</f>
        <v>#DIV/0!</v>
      </c>
      <c r="H12" s="302" t="e">
        <f>G12</f>
        <v>#DIV/0!</v>
      </c>
      <c r="I12" s="304" t="e">
        <f>H12*5</f>
        <v>#DIV/0!</v>
      </c>
    </row>
    <row r="13" spans="1:9" s="14" customFormat="1" ht="15.75" customHeight="1">
      <c r="A13" s="260"/>
      <c r="B13" s="267"/>
      <c r="C13" s="61">
        <v>4</v>
      </c>
      <c r="D13" s="101"/>
      <c r="E13" s="263"/>
      <c r="F13" s="253"/>
      <c r="G13" s="244"/>
      <c r="H13" s="282"/>
      <c r="I13" s="241"/>
    </row>
    <row r="14" spans="1:9" s="14" customFormat="1" ht="15.75" customHeight="1">
      <c r="A14" s="260"/>
      <c r="B14" s="267"/>
      <c r="C14" s="61">
        <v>3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2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96"/>
      <c r="C16" s="61">
        <v>1</v>
      </c>
      <c r="D16" s="101"/>
      <c r="E16" s="263"/>
      <c r="F16" s="253"/>
      <c r="G16" s="244"/>
      <c r="H16" s="282"/>
      <c r="I16" s="241"/>
    </row>
    <row r="17" spans="1:9" s="14" customFormat="1" ht="15" customHeight="1">
      <c r="A17" s="260"/>
      <c r="B17" s="266" t="s">
        <v>44</v>
      </c>
      <c r="C17" s="61">
        <v>5</v>
      </c>
      <c r="D17" s="10"/>
      <c r="E17" s="263">
        <f>D17+D18+D19+D20+D21</f>
        <v>0</v>
      </c>
      <c r="F17" s="253" t="e">
        <f>((D17*C17)+(D18*C18)+(D19*C19)+(D20*C20)+(D21*C21))/(E17*C17)</f>
        <v>#DIV/0!</v>
      </c>
      <c r="G17" s="244"/>
      <c r="H17" s="282"/>
      <c r="I17" s="241"/>
    </row>
    <row r="18" spans="1:9" s="14" customFormat="1" ht="15" customHeight="1">
      <c r="A18" s="260"/>
      <c r="B18" s="267"/>
      <c r="C18" s="61">
        <v>4</v>
      </c>
      <c r="D18" s="10"/>
      <c r="E18" s="263"/>
      <c r="F18" s="253"/>
      <c r="G18" s="244"/>
      <c r="H18" s="282"/>
      <c r="I18" s="241"/>
    </row>
    <row r="19" spans="1:9" s="14" customFormat="1" ht="13.5">
      <c r="A19" s="260"/>
      <c r="B19" s="267"/>
      <c r="C19" s="61">
        <v>3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2</v>
      </c>
      <c r="D20" s="10"/>
      <c r="E20" s="263"/>
      <c r="F20" s="253"/>
      <c r="G20" s="244"/>
      <c r="H20" s="282"/>
      <c r="I20" s="241"/>
    </row>
    <row r="21" spans="1:9" s="14" customFormat="1" ht="14.25" thickBot="1">
      <c r="A21" s="301"/>
      <c r="B21" s="267"/>
      <c r="C21" s="108">
        <v>1</v>
      </c>
      <c r="D21" s="109"/>
      <c r="E21" s="309"/>
      <c r="F21" s="310"/>
      <c r="G21" s="316"/>
      <c r="H21" s="303"/>
      <c r="I21" s="305"/>
    </row>
    <row r="22" spans="1:9" ht="17.25" customHeight="1" thickBot="1">
      <c r="A22" s="125" t="s">
        <v>35</v>
      </c>
      <c r="B22" s="59" t="s">
        <v>7</v>
      </c>
      <c r="C22" s="110"/>
      <c r="D22" s="93"/>
      <c r="E22" s="93"/>
      <c r="F22" s="94"/>
      <c r="G22" s="95"/>
      <c r="H22" s="228" t="e">
        <f>G23</f>
        <v>#DIV/0!</v>
      </c>
      <c r="I22" s="229" t="e">
        <f>H22*5</f>
        <v>#DIV/0!</v>
      </c>
    </row>
    <row r="23" spans="1:9" ht="17.25" customHeight="1">
      <c r="A23" s="126"/>
      <c r="B23" s="287" t="s">
        <v>40</v>
      </c>
      <c r="C23" s="85">
        <v>5</v>
      </c>
      <c r="D23" s="86"/>
      <c r="E23" s="280">
        <f>D23+D24+D25+D26+D27</f>
        <v>0</v>
      </c>
      <c r="F23" s="284" t="e">
        <f>((D23*C23)+(D24*C24)+(D25*C25)+(D26*C26)+(D27*C27))/(E23*C23)</f>
        <v>#DIV/0!</v>
      </c>
      <c r="G23" s="290" t="e">
        <f>F23</f>
        <v>#DIV/0!</v>
      </c>
      <c r="H23" s="224"/>
      <c r="I23" s="230"/>
    </row>
    <row r="24" spans="1:9" ht="17.25" customHeight="1">
      <c r="A24" s="126"/>
      <c r="B24" s="270"/>
      <c r="C24" s="85">
        <v>4</v>
      </c>
      <c r="D24" s="86"/>
      <c r="E24" s="280"/>
      <c r="F24" s="284"/>
      <c r="G24" s="290"/>
      <c r="H24" s="224"/>
      <c r="I24" s="230"/>
    </row>
    <row r="25" spans="1:9" ht="18" customHeight="1">
      <c r="A25" s="126"/>
      <c r="B25" s="270"/>
      <c r="C25" s="85">
        <v>3</v>
      </c>
      <c r="D25" s="86"/>
      <c r="E25" s="280"/>
      <c r="F25" s="284"/>
      <c r="G25" s="290"/>
      <c r="H25" s="224"/>
      <c r="I25" s="230"/>
    </row>
    <row r="26" spans="1:9" ht="17.25" customHeight="1">
      <c r="A26" s="126"/>
      <c r="B26" s="270"/>
      <c r="C26" s="85">
        <v>2</v>
      </c>
      <c r="D26" s="86"/>
      <c r="E26" s="280"/>
      <c r="F26" s="284"/>
      <c r="G26" s="290"/>
      <c r="H26" s="224"/>
      <c r="I26" s="230"/>
    </row>
    <row r="27" spans="1:9" ht="13.5" customHeight="1" thickBot="1">
      <c r="A27" s="127"/>
      <c r="B27" s="275"/>
      <c r="C27" s="111">
        <v>1</v>
      </c>
      <c r="D27" s="99"/>
      <c r="E27" s="286"/>
      <c r="F27" s="285"/>
      <c r="G27" s="291"/>
      <c r="H27" s="225"/>
      <c r="I27" s="231"/>
    </row>
    <row r="28" spans="1:9" ht="14.25" customHeight="1">
      <c r="A28" s="221" t="s">
        <v>25</v>
      </c>
      <c r="B28" s="337" t="s">
        <v>45</v>
      </c>
      <c r="C28" s="114">
        <v>5</v>
      </c>
      <c r="D28" s="122"/>
      <c r="E28" s="326">
        <f>D28+D29+D30+D31+D32</f>
        <v>0</v>
      </c>
      <c r="F28" s="327" t="e">
        <f>((D28*C28)+(D29*C29)+(D30*C30)+(D31*C31)+(D32*C32))/(E28*C28)</f>
        <v>#DIV/0!</v>
      </c>
      <c r="G28" s="329" t="e">
        <f>AVERAGE(F28,F33)</f>
        <v>#DIV/0!</v>
      </c>
      <c r="H28" s="228" t="e">
        <f>G28</f>
        <v>#DIV/0!</v>
      </c>
      <c r="I28" s="229" t="e">
        <f>H28*5</f>
        <v>#DIV/0!</v>
      </c>
    </row>
    <row r="29" spans="1:9" ht="14.25" customHeight="1">
      <c r="A29" s="222"/>
      <c r="B29" s="270"/>
      <c r="C29" s="102">
        <v>4</v>
      </c>
      <c r="D29" s="89"/>
      <c r="E29" s="280"/>
      <c r="F29" s="289"/>
      <c r="G29" s="277"/>
      <c r="H29" s="224"/>
      <c r="I29" s="230"/>
    </row>
    <row r="30" spans="1:9" ht="14.25" customHeight="1">
      <c r="A30" s="222"/>
      <c r="B30" s="270"/>
      <c r="C30" s="102">
        <v>3</v>
      </c>
      <c r="D30" s="89"/>
      <c r="E30" s="280"/>
      <c r="F30" s="289"/>
      <c r="G30" s="277"/>
      <c r="H30" s="224"/>
      <c r="I30" s="230"/>
    </row>
    <row r="31" spans="1:9" ht="14.25" customHeight="1">
      <c r="A31" s="222"/>
      <c r="B31" s="270"/>
      <c r="C31" s="102">
        <v>2</v>
      </c>
      <c r="D31" s="89"/>
      <c r="E31" s="280"/>
      <c r="F31" s="289"/>
      <c r="G31" s="277"/>
      <c r="H31" s="224"/>
      <c r="I31" s="230"/>
    </row>
    <row r="32" spans="1:9" ht="14.25" customHeight="1">
      <c r="A32" s="222"/>
      <c r="B32" s="271"/>
      <c r="C32" s="102">
        <v>1</v>
      </c>
      <c r="D32" s="89"/>
      <c r="E32" s="280"/>
      <c r="F32" s="289"/>
      <c r="G32" s="277"/>
      <c r="H32" s="224"/>
      <c r="I32" s="230"/>
    </row>
    <row r="33" spans="1:9" ht="14.25" customHeight="1">
      <c r="A33" s="222"/>
      <c r="B33" s="274" t="s">
        <v>46</v>
      </c>
      <c r="C33" s="102">
        <v>5</v>
      </c>
      <c r="D33" s="89"/>
      <c r="E33" s="280">
        <f>D33+D34+D35+D36+D37</f>
        <v>0</v>
      </c>
      <c r="F33" s="289" t="e">
        <f>((D33*C33)+(D34*C34)+(D35*C35)+(D36*C36)+(D37*C37))/(E33*C33)</f>
        <v>#DIV/0!</v>
      </c>
      <c r="G33" s="277"/>
      <c r="H33" s="224"/>
      <c r="I33" s="230"/>
    </row>
    <row r="34" spans="1:9" ht="14.25" customHeight="1">
      <c r="A34" s="222"/>
      <c r="B34" s="270"/>
      <c r="C34" s="102">
        <v>4</v>
      </c>
      <c r="D34" s="89"/>
      <c r="E34" s="280"/>
      <c r="F34" s="289"/>
      <c r="G34" s="277"/>
      <c r="H34" s="224"/>
      <c r="I34" s="230"/>
    </row>
    <row r="35" spans="1:9" ht="16.5" customHeight="1">
      <c r="A35" s="222"/>
      <c r="B35" s="270"/>
      <c r="C35" s="102">
        <v>3</v>
      </c>
      <c r="D35" s="86"/>
      <c r="E35" s="280"/>
      <c r="F35" s="289"/>
      <c r="G35" s="277"/>
      <c r="H35" s="224"/>
      <c r="I35" s="230"/>
    </row>
    <row r="36" spans="1:9" ht="16.5" customHeight="1">
      <c r="A36" s="222"/>
      <c r="B36" s="270"/>
      <c r="C36" s="102">
        <v>2</v>
      </c>
      <c r="D36" s="86"/>
      <c r="E36" s="280"/>
      <c r="F36" s="289"/>
      <c r="G36" s="277"/>
      <c r="H36" s="224"/>
      <c r="I36" s="230"/>
    </row>
    <row r="37" spans="1:9" ht="16.5" customHeight="1" thickBot="1">
      <c r="A37" s="223"/>
      <c r="B37" s="275"/>
      <c r="C37" s="84">
        <v>1</v>
      </c>
      <c r="D37" s="91"/>
      <c r="E37" s="286"/>
      <c r="F37" s="292"/>
      <c r="G37" s="278"/>
      <c r="H37" s="225"/>
      <c r="I37" s="231"/>
    </row>
    <row r="38" spans="1:8" ht="16.5" customHeight="1">
      <c r="A38" s="293"/>
      <c r="B38" s="293"/>
      <c r="C38" s="293"/>
      <c r="D38" s="293"/>
      <c r="E38" s="293"/>
      <c r="F38" s="293"/>
      <c r="G38" s="293"/>
      <c r="H38" s="293"/>
    </row>
    <row r="39" spans="1:8" ht="16.5" customHeight="1">
      <c r="A39" s="207" t="s">
        <v>29</v>
      </c>
      <c r="B39" s="207"/>
      <c r="C39" s="207"/>
      <c r="D39" s="207"/>
      <c r="E39" s="207"/>
      <c r="F39" s="207"/>
      <c r="G39" s="207"/>
      <c r="H39" s="207"/>
    </row>
    <row r="40" spans="1:8" ht="13.5">
      <c r="A40" s="294"/>
      <c r="B40" s="294"/>
      <c r="C40" s="294"/>
      <c r="D40" s="294"/>
      <c r="E40" s="294"/>
      <c r="F40" s="294"/>
      <c r="G40" s="294"/>
      <c r="H40" s="294"/>
    </row>
    <row r="41" spans="1:9" ht="16.5" customHeight="1">
      <c r="A41" s="298"/>
      <c r="B41" s="299"/>
      <c r="C41" s="299"/>
      <c r="D41" s="299"/>
      <c r="E41" s="299"/>
      <c r="F41" s="299"/>
      <c r="G41" s="299"/>
      <c r="H41" s="299"/>
      <c r="I41" s="300"/>
    </row>
    <row r="42" spans="1:9" ht="16.5" customHeight="1">
      <c r="A42" s="298"/>
      <c r="B42" s="299"/>
      <c r="C42" s="299"/>
      <c r="D42" s="299"/>
      <c r="E42" s="299"/>
      <c r="F42" s="299"/>
      <c r="G42" s="299"/>
      <c r="H42" s="299"/>
      <c r="I42" s="300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8" ht="16.5" customHeight="1">
      <c r="A46" s="306"/>
      <c r="B46" s="306"/>
      <c r="C46" s="306"/>
      <c r="D46" s="306"/>
      <c r="E46" s="306"/>
      <c r="F46" s="306"/>
      <c r="G46" s="306"/>
      <c r="H46" s="306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3.5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</sheetData>
  <sheetProtection/>
  <mergeCells count="55">
    <mergeCell ref="A7:B7"/>
    <mergeCell ref="A8:B8"/>
    <mergeCell ref="A1:A3"/>
    <mergeCell ref="B1:I1"/>
    <mergeCell ref="B2:I2"/>
    <mergeCell ref="B3:I3"/>
    <mergeCell ref="B4:F4"/>
    <mergeCell ref="G4:I4"/>
    <mergeCell ref="A45:I45"/>
    <mergeCell ref="A49:H49"/>
    <mergeCell ref="A50:H50"/>
    <mergeCell ref="A40:H40"/>
    <mergeCell ref="F33:F37"/>
    <mergeCell ref="A38:H38"/>
    <mergeCell ref="A39:H39"/>
    <mergeCell ref="A42:I42"/>
    <mergeCell ref="I28:I37"/>
    <mergeCell ref="A10:A11"/>
    <mergeCell ref="B10:B11"/>
    <mergeCell ref="C10:E10"/>
    <mergeCell ref="F10:G11"/>
    <mergeCell ref="G23:G27"/>
    <mergeCell ref="B28:B32"/>
    <mergeCell ref="E28:E32"/>
    <mergeCell ref="G12:G21"/>
    <mergeCell ref="F12:F16"/>
    <mergeCell ref="A41:I41"/>
    <mergeCell ref="H12:H21"/>
    <mergeCell ref="I12:I21"/>
    <mergeCell ref="B17:B21"/>
    <mergeCell ref="E33:E37"/>
    <mergeCell ref="E17:E21"/>
    <mergeCell ref="F17:F21"/>
    <mergeCell ref="B33:B37"/>
    <mergeCell ref="H28:H37"/>
    <mergeCell ref="G28:G37"/>
    <mergeCell ref="A28:A37"/>
    <mergeCell ref="A43:I43"/>
    <mergeCell ref="A44:I44"/>
    <mergeCell ref="A46:H46"/>
    <mergeCell ref="H10:H11"/>
    <mergeCell ref="I10:I11"/>
    <mergeCell ref="A12:A21"/>
    <mergeCell ref="B12:B16"/>
    <mergeCell ref="E12:E16"/>
    <mergeCell ref="A22:A27"/>
    <mergeCell ref="H22:H27"/>
    <mergeCell ref="I22:I27"/>
    <mergeCell ref="A47:H47"/>
    <mergeCell ref="A48:H48"/>
    <mergeCell ref="B5:I5"/>
    <mergeCell ref="B23:B27"/>
    <mergeCell ref="E23:E27"/>
    <mergeCell ref="F23:F27"/>
    <mergeCell ref="F28:F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zoomScale="87" zoomScaleNormal="87" zoomScalePageLayoutView="0" workbookViewId="0" topLeftCell="A27">
      <selection activeCell="D37" sqref="D37:D38"/>
    </sheetView>
  </sheetViews>
  <sheetFormatPr defaultColWidth="11.421875" defaultRowHeight="12.75"/>
  <cols>
    <col min="1" max="1" width="18.28125" style="1" customWidth="1"/>
    <col min="2" max="2" width="49.8515625" style="1" customWidth="1"/>
    <col min="3" max="3" width="12.140625" style="1" customWidth="1"/>
    <col min="4" max="4" width="12.57421875" style="1" customWidth="1"/>
    <col min="5" max="5" width="12.7109375" style="1" customWidth="1"/>
    <col min="6" max="6" width="9.7109375" style="1" customWidth="1"/>
    <col min="7" max="7" width="9.421875" style="1" customWidth="1"/>
    <col min="8" max="8" width="10.57421875" style="1" customWidth="1"/>
    <col min="9" max="9" width="12.8515625" style="1" customWidth="1"/>
    <col min="10" max="16384" width="11.421875" style="1" customWidth="1"/>
  </cols>
  <sheetData>
    <row r="1" spans="1:9" ht="22.5" customHeight="1" thickBot="1">
      <c r="A1" s="190"/>
      <c r="B1" s="137" t="s">
        <v>33</v>
      </c>
      <c r="C1" s="138"/>
      <c r="D1" s="138"/>
      <c r="E1" s="138"/>
      <c r="F1" s="138"/>
      <c r="G1" s="138"/>
      <c r="H1" s="138"/>
      <c r="I1" s="139"/>
    </row>
    <row r="2" spans="1:9" ht="22.5" customHeight="1" thickBot="1">
      <c r="A2" s="191"/>
      <c r="B2" s="192" t="s">
        <v>28</v>
      </c>
      <c r="C2" s="193"/>
      <c r="D2" s="193"/>
      <c r="E2" s="193"/>
      <c r="F2" s="193"/>
      <c r="G2" s="193"/>
      <c r="H2" s="193"/>
      <c r="I2" s="194"/>
    </row>
    <row r="3" spans="1:9" ht="23.25" customHeight="1" thickBot="1">
      <c r="A3" s="191"/>
      <c r="B3" s="134" t="s">
        <v>37</v>
      </c>
      <c r="C3" s="135"/>
      <c r="D3" s="135"/>
      <c r="E3" s="135"/>
      <c r="F3" s="135"/>
      <c r="G3" s="135"/>
      <c r="H3" s="135"/>
      <c r="I3" s="136"/>
    </row>
    <row r="4" spans="1:9" ht="26.25" customHeight="1" thickBot="1">
      <c r="A4" s="26" t="s">
        <v>66</v>
      </c>
      <c r="B4" s="201" t="s">
        <v>67</v>
      </c>
      <c r="C4" s="202"/>
      <c r="D4" s="202"/>
      <c r="E4" s="202"/>
      <c r="F4" s="203"/>
      <c r="G4" s="198" t="s">
        <v>31</v>
      </c>
      <c r="H4" s="199"/>
      <c r="I4" s="200"/>
    </row>
    <row r="5" spans="1:9" ht="14.25" customHeight="1" thickBot="1">
      <c r="A5" s="26" t="s">
        <v>30</v>
      </c>
      <c r="B5" s="137"/>
      <c r="C5" s="138"/>
      <c r="D5" s="138"/>
      <c r="E5" s="138"/>
      <c r="F5" s="138"/>
      <c r="G5" s="138"/>
      <c r="H5" s="138"/>
      <c r="I5" s="139"/>
    </row>
    <row r="6" spans="1:8" ht="18.75" customHeight="1" thickBot="1">
      <c r="A6" s="17"/>
      <c r="B6" s="17"/>
      <c r="C6" s="17"/>
      <c r="D6" s="13"/>
      <c r="E6" s="13"/>
      <c r="F6" s="13"/>
      <c r="G6" s="13"/>
      <c r="H6" s="13"/>
    </row>
    <row r="7" spans="1:8" ht="18.75" customHeight="1">
      <c r="A7" s="318" t="s">
        <v>15</v>
      </c>
      <c r="B7" s="319"/>
      <c r="C7" s="64"/>
      <c r="D7" s="13"/>
      <c r="E7" s="13"/>
      <c r="F7" s="13"/>
      <c r="G7" s="13"/>
      <c r="H7" s="13"/>
    </row>
    <row r="8" spans="1:8" ht="18.75" customHeight="1" thickBot="1">
      <c r="A8" s="320" t="s">
        <v>23</v>
      </c>
      <c r="B8" s="321"/>
      <c r="C8" s="65"/>
      <c r="D8" s="13"/>
      <c r="E8" s="13"/>
      <c r="F8" s="13"/>
      <c r="G8" s="13"/>
      <c r="H8" s="13"/>
    </row>
    <row r="9" spans="1:8" ht="18.75" customHeight="1">
      <c r="A9" s="19"/>
      <c r="B9" s="19"/>
      <c r="C9" s="20"/>
      <c r="D9" s="13"/>
      <c r="E9" s="13"/>
      <c r="F9" s="13"/>
      <c r="G9" s="13"/>
      <c r="H9" s="13"/>
    </row>
    <row r="10" spans="1:9" ht="13.5" thickBot="1">
      <c r="A10" s="2"/>
      <c r="B10" s="2"/>
      <c r="F10" s="18"/>
      <c r="G10" s="18"/>
      <c r="H10" s="18"/>
      <c r="I10" s="18"/>
    </row>
    <row r="11" spans="1:9" s="14" customFormat="1" ht="15" customHeight="1" thickBot="1">
      <c r="A11" s="254" t="s">
        <v>5</v>
      </c>
      <c r="B11" s="254" t="s">
        <v>1</v>
      </c>
      <c r="C11" s="256" t="s">
        <v>2</v>
      </c>
      <c r="D11" s="257"/>
      <c r="E11" s="258"/>
      <c r="F11" s="246" t="s">
        <v>0</v>
      </c>
      <c r="G11" s="247"/>
      <c r="H11" s="272" t="s">
        <v>27</v>
      </c>
      <c r="I11" s="155" t="s">
        <v>14</v>
      </c>
    </row>
    <row r="12" spans="1:9" s="14" customFormat="1" ht="37.5" customHeight="1" thickBot="1">
      <c r="A12" s="255"/>
      <c r="B12" s="255"/>
      <c r="C12" s="62" t="s">
        <v>12</v>
      </c>
      <c r="D12" s="62" t="s">
        <v>6</v>
      </c>
      <c r="E12" s="63" t="s">
        <v>13</v>
      </c>
      <c r="F12" s="248"/>
      <c r="G12" s="249"/>
      <c r="H12" s="273"/>
      <c r="I12" s="156"/>
    </row>
    <row r="13" spans="1:9" s="14" customFormat="1" ht="15.75" customHeight="1">
      <c r="A13" s="259" t="s">
        <v>4</v>
      </c>
      <c r="B13" s="295" t="s">
        <v>43</v>
      </c>
      <c r="C13" s="60">
        <v>5</v>
      </c>
      <c r="D13" s="100"/>
      <c r="E13" s="313">
        <f>D13+D14+D15+D16+D17</f>
        <v>0</v>
      </c>
      <c r="F13" s="314" t="e">
        <f>((D13*C13)+(D14*C14)+(D15*C15)+(D16*C16)+(D17*C17))/(E13*C13)</f>
        <v>#DIV/0!</v>
      </c>
      <c r="G13" s="315" t="e">
        <f>AVERAGE(F13,F18)</f>
        <v>#DIV/0!</v>
      </c>
      <c r="H13" s="302" t="e">
        <f>G13</f>
        <v>#DIV/0!</v>
      </c>
      <c r="I13" s="304" t="e">
        <f>H13*5</f>
        <v>#DIV/0!</v>
      </c>
    </row>
    <row r="14" spans="1:9" s="14" customFormat="1" ht="15.75" customHeight="1">
      <c r="A14" s="260"/>
      <c r="B14" s="267"/>
      <c r="C14" s="61">
        <v>4</v>
      </c>
      <c r="D14" s="101"/>
      <c r="E14" s="263"/>
      <c r="F14" s="253"/>
      <c r="G14" s="244"/>
      <c r="H14" s="282"/>
      <c r="I14" s="241"/>
    </row>
    <row r="15" spans="1:9" s="14" customFormat="1" ht="15.75" customHeight="1">
      <c r="A15" s="260"/>
      <c r="B15" s="267"/>
      <c r="C15" s="61">
        <v>3</v>
      </c>
      <c r="D15" s="101"/>
      <c r="E15" s="263"/>
      <c r="F15" s="253"/>
      <c r="G15" s="244"/>
      <c r="H15" s="282"/>
      <c r="I15" s="241"/>
    </row>
    <row r="16" spans="1:9" s="14" customFormat="1" ht="15.75" customHeight="1">
      <c r="A16" s="260"/>
      <c r="B16" s="267"/>
      <c r="C16" s="61">
        <v>2</v>
      </c>
      <c r="D16" s="101"/>
      <c r="E16" s="263"/>
      <c r="F16" s="253"/>
      <c r="G16" s="244"/>
      <c r="H16" s="282"/>
      <c r="I16" s="241"/>
    </row>
    <row r="17" spans="1:9" s="14" customFormat="1" ht="15.75" customHeight="1">
      <c r="A17" s="260"/>
      <c r="B17" s="296"/>
      <c r="C17" s="61">
        <v>1</v>
      </c>
      <c r="D17" s="101"/>
      <c r="E17" s="263"/>
      <c r="F17" s="253"/>
      <c r="G17" s="244"/>
      <c r="H17" s="282"/>
      <c r="I17" s="241"/>
    </row>
    <row r="18" spans="1:9" s="14" customFormat="1" ht="15" customHeight="1">
      <c r="A18" s="260"/>
      <c r="B18" s="266" t="s">
        <v>44</v>
      </c>
      <c r="C18" s="61">
        <v>5</v>
      </c>
      <c r="D18" s="101"/>
      <c r="E18" s="263">
        <f>D18+D19+D20+D21+D22</f>
        <v>0</v>
      </c>
      <c r="F18" s="253" t="e">
        <f>((D18*C18)+(D19*C19)+(D20*C20)+(D21*C21)+(D22*C22))/(E18*C18)</f>
        <v>#DIV/0!</v>
      </c>
      <c r="G18" s="244"/>
      <c r="H18" s="282"/>
      <c r="I18" s="241"/>
    </row>
    <row r="19" spans="1:9" s="14" customFormat="1" ht="15" customHeight="1">
      <c r="A19" s="260"/>
      <c r="B19" s="267"/>
      <c r="C19" s="61">
        <v>4</v>
      </c>
      <c r="D19" s="10"/>
      <c r="E19" s="263"/>
      <c r="F19" s="253"/>
      <c r="G19" s="244"/>
      <c r="H19" s="282"/>
      <c r="I19" s="241"/>
    </row>
    <row r="20" spans="1:9" s="14" customFormat="1" ht="13.5">
      <c r="A20" s="260"/>
      <c r="B20" s="267"/>
      <c r="C20" s="61">
        <v>3</v>
      </c>
      <c r="D20" s="10"/>
      <c r="E20" s="263"/>
      <c r="F20" s="253"/>
      <c r="G20" s="244"/>
      <c r="H20" s="282"/>
      <c r="I20" s="241"/>
    </row>
    <row r="21" spans="1:9" s="14" customFormat="1" ht="13.5">
      <c r="A21" s="260"/>
      <c r="B21" s="267"/>
      <c r="C21" s="61">
        <v>2</v>
      </c>
      <c r="D21" s="10"/>
      <c r="E21" s="263"/>
      <c r="F21" s="253"/>
      <c r="G21" s="244"/>
      <c r="H21" s="282"/>
      <c r="I21" s="241"/>
    </row>
    <row r="22" spans="1:9" s="14" customFormat="1" ht="14.25" thickBot="1">
      <c r="A22" s="261"/>
      <c r="B22" s="268"/>
      <c r="C22" s="61">
        <v>1</v>
      </c>
      <c r="D22" s="10"/>
      <c r="E22" s="263"/>
      <c r="F22" s="253"/>
      <c r="G22" s="244"/>
      <c r="H22" s="282"/>
      <c r="I22" s="241"/>
    </row>
    <row r="23" spans="1:9" ht="17.25" customHeight="1" thickBot="1">
      <c r="A23" s="125" t="s">
        <v>35</v>
      </c>
      <c r="B23" s="59" t="s">
        <v>7</v>
      </c>
      <c r="C23" s="58"/>
      <c r="D23" s="3"/>
      <c r="E23" s="3"/>
      <c r="F23" s="11"/>
      <c r="G23" s="57"/>
      <c r="H23" s="303" t="e">
        <f>G24</f>
        <v>#DIV/0!</v>
      </c>
      <c r="I23" s="305" t="e">
        <f>H23*5</f>
        <v>#DIV/0!</v>
      </c>
    </row>
    <row r="24" spans="1:9" ht="17.25" customHeight="1">
      <c r="A24" s="126"/>
      <c r="B24" s="287" t="s">
        <v>40</v>
      </c>
      <c r="C24" s="58">
        <v>5</v>
      </c>
      <c r="D24" s="3"/>
      <c r="E24" s="333">
        <f>D24+D25+D26+D27+D28</f>
        <v>0</v>
      </c>
      <c r="F24" s="335" t="e">
        <f>((D24*C24)+(D25*C25)+(D26*C26)+(D27*C27)+(D28*C28))/(E24*C24)</f>
        <v>#DIV/0!</v>
      </c>
      <c r="G24" s="244" t="e">
        <f>F24</f>
        <v>#DIV/0!</v>
      </c>
      <c r="H24" s="331"/>
      <c r="I24" s="230"/>
    </row>
    <row r="25" spans="1:9" ht="17.25" customHeight="1">
      <c r="A25" s="126"/>
      <c r="B25" s="270"/>
      <c r="C25" s="58">
        <v>4</v>
      </c>
      <c r="D25" s="3"/>
      <c r="E25" s="333"/>
      <c r="F25" s="335"/>
      <c r="G25" s="244"/>
      <c r="H25" s="331"/>
      <c r="I25" s="230"/>
    </row>
    <row r="26" spans="1:9" ht="18" customHeight="1">
      <c r="A26" s="126"/>
      <c r="B26" s="270"/>
      <c r="C26" s="58">
        <v>3</v>
      </c>
      <c r="D26" s="3"/>
      <c r="E26" s="333"/>
      <c r="F26" s="335"/>
      <c r="G26" s="244"/>
      <c r="H26" s="331"/>
      <c r="I26" s="230"/>
    </row>
    <row r="27" spans="1:9" ht="17.25" customHeight="1">
      <c r="A27" s="126"/>
      <c r="B27" s="270"/>
      <c r="C27" s="58">
        <v>2</v>
      </c>
      <c r="D27" s="3"/>
      <c r="E27" s="333"/>
      <c r="F27" s="335"/>
      <c r="G27" s="244"/>
      <c r="H27" s="331"/>
      <c r="I27" s="230"/>
    </row>
    <row r="28" spans="1:9" ht="13.5" customHeight="1" thickBot="1">
      <c r="A28" s="126"/>
      <c r="B28" s="270"/>
      <c r="C28" s="123">
        <v>1</v>
      </c>
      <c r="D28" s="124"/>
      <c r="E28" s="338"/>
      <c r="F28" s="339"/>
      <c r="G28" s="316"/>
      <c r="H28" s="331"/>
      <c r="I28" s="230"/>
    </row>
    <row r="29" spans="1:9" ht="14.25" customHeight="1">
      <c r="A29" s="221" t="s">
        <v>25</v>
      </c>
      <c r="B29" s="325" t="s">
        <v>45</v>
      </c>
      <c r="C29" s="114">
        <v>5</v>
      </c>
      <c r="D29" s="122"/>
      <c r="E29" s="326">
        <f>D29+D30+D31+D32+D33</f>
        <v>0</v>
      </c>
      <c r="F29" s="327" t="e">
        <f>((D29*C29)+(D30*C30)+(D31*C31)+(D32*C32)+(D33*C33))/(E29*C29)</f>
        <v>#DIV/0!</v>
      </c>
      <c r="G29" s="329" t="e">
        <f>AVERAGE(F29,F34)</f>
        <v>#DIV/0!</v>
      </c>
      <c r="H29" s="330" t="e">
        <f>G29</f>
        <v>#DIV/0!</v>
      </c>
      <c r="I29" s="229" t="e">
        <f>H29*5</f>
        <v>#DIV/0!</v>
      </c>
    </row>
    <row r="30" spans="1:9" ht="14.25" customHeight="1">
      <c r="A30" s="222"/>
      <c r="B30" s="287"/>
      <c r="C30" s="102">
        <v>4</v>
      </c>
      <c r="D30" s="89"/>
      <c r="E30" s="280"/>
      <c r="F30" s="289"/>
      <c r="G30" s="277"/>
      <c r="H30" s="331"/>
      <c r="I30" s="230"/>
    </row>
    <row r="31" spans="1:9" ht="14.25" customHeight="1">
      <c r="A31" s="222"/>
      <c r="B31" s="287"/>
      <c r="C31" s="102">
        <v>3</v>
      </c>
      <c r="D31" s="89"/>
      <c r="E31" s="280"/>
      <c r="F31" s="289"/>
      <c r="G31" s="277"/>
      <c r="H31" s="331"/>
      <c r="I31" s="230"/>
    </row>
    <row r="32" spans="1:9" ht="14.25" customHeight="1">
      <c r="A32" s="222"/>
      <c r="B32" s="287"/>
      <c r="C32" s="102">
        <v>2</v>
      </c>
      <c r="D32" s="89"/>
      <c r="E32" s="280"/>
      <c r="F32" s="289"/>
      <c r="G32" s="277"/>
      <c r="H32" s="331"/>
      <c r="I32" s="230"/>
    </row>
    <row r="33" spans="1:9" ht="14.25" customHeight="1">
      <c r="A33" s="222"/>
      <c r="B33" s="312"/>
      <c r="C33" s="102">
        <v>1</v>
      </c>
      <c r="D33" s="89"/>
      <c r="E33" s="280"/>
      <c r="F33" s="289"/>
      <c r="G33" s="277"/>
      <c r="H33" s="331"/>
      <c r="I33" s="230"/>
    </row>
    <row r="34" spans="1:9" ht="14.25" customHeight="1">
      <c r="A34" s="222"/>
      <c r="B34" s="317" t="s">
        <v>46</v>
      </c>
      <c r="C34" s="102">
        <v>5</v>
      </c>
      <c r="D34" s="89"/>
      <c r="E34" s="280">
        <f>D34+D35+D36+D37+D38</f>
        <v>0</v>
      </c>
      <c r="F34" s="289" t="e">
        <f>((D34*C34)+(D35*C35)+(D36*C36)+(D37*C37)+(D38*C38))/(E34*C34)</f>
        <v>#DIV/0!</v>
      </c>
      <c r="G34" s="277"/>
      <c r="H34" s="331"/>
      <c r="I34" s="230"/>
    </row>
    <row r="35" spans="1:9" ht="14.25" customHeight="1">
      <c r="A35" s="222"/>
      <c r="B35" s="287"/>
      <c r="C35" s="102">
        <v>4</v>
      </c>
      <c r="D35" s="89"/>
      <c r="E35" s="280"/>
      <c r="F35" s="289"/>
      <c r="G35" s="277"/>
      <c r="H35" s="331"/>
      <c r="I35" s="230"/>
    </row>
    <row r="36" spans="1:9" ht="16.5" customHeight="1">
      <c r="A36" s="222"/>
      <c r="B36" s="287"/>
      <c r="C36" s="102">
        <v>3</v>
      </c>
      <c r="D36" s="86"/>
      <c r="E36" s="280"/>
      <c r="F36" s="289"/>
      <c r="G36" s="277"/>
      <c r="H36" s="331"/>
      <c r="I36" s="230"/>
    </row>
    <row r="37" spans="1:9" ht="16.5" customHeight="1">
      <c r="A37" s="222"/>
      <c r="B37" s="287"/>
      <c r="C37" s="102">
        <v>2</v>
      </c>
      <c r="D37" s="86"/>
      <c r="E37" s="280"/>
      <c r="F37" s="289"/>
      <c r="G37" s="277"/>
      <c r="H37" s="331"/>
      <c r="I37" s="230"/>
    </row>
    <row r="38" spans="1:9" ht="16.5" customHeight="1" thickBot="1">
      <c r="A38" s="223"/>
      <c r="B38" s="311"/>
      <c r="C38" s="84">
        <v>1</v>
      </c>
      <c r="D38" s="91"/>
      <c r="E38" s="286"/>
      <c r="F38" s="292"/>
      <c r="G38" s="278"/>
      <c r="H38" s="332"/>
      <c r="I38" s="231"/>
    </row>
    <row r="39" spans="1:8" ht="16.5" customHeight="1">
      <c r="A39" s="293"/>
      <c r="B39" s="293"/>
      <c r="C39" s="293"/>
      <c r="D39" s="293"/>
      <c r="E39" s="293"/>
      <c r="F39" s="293"/>
      <c r="G39" s="293"/>
      <c r="H39" s="293"/>
    </row>
    <row r="40" spans="1:8" ht="16.5" customHeight="1">
      <c r="A40" s="207" t="s">
        <v>29</v>
      </c>
      <c r="B40" s="207"/>
      <c r="C40" s="207"/>
      <c r="D40" s="207"/>
      <c r="E40" s="207"/>
      <c r="F40" s="207"/>
      <c r="G40" s="207"/>
      <c r="H40" s="207"/>
    </row>
    <row r="41" spans="1:8" ht="13.5">
      <c r="A41" s="294"/>
      <c r="B41" s="294"/>
      <c r="C41" s="294"/>
      <c r="D41" s="294"/>
      <c r="E41" s="294"/>
      <c r="F41" s="294"/>
      <c r="G41" s="294"/>
      <c r="H41" s="294"/>
    </row>
    <row r="42" spans="1:9" ht="16.5" customHeight="1">
      <c r="A42" s="12"/>
      <c r="B42" s="9"/>
      <c r="C42" s="9"/>
      <c r="D42" s="9"/>
      <c r="E42" s="9"/>
      <c r="F42" s="9"/>
      <c r="G42" s="9"/>
      <c r="H42" s="9"/>
      <c r="I42" s="8"/>
    </row>
    <row r="43" spans="1:9" ht="16.5" customHeight="1">
      <c r="A43" s="298"/>
      <c r="B43" s="299"/>
      <c r="C43" s="299"/>
      <c r="D43" s="299"/>
      <c r="E43" s="299"/>
      <c r="F43" s="299"/>
      <c r="G43" s="299"/>
      <c r="H43" s="299"/>
      <c r="I43" s="300"/>
    </row>
    <row r="44" spans="1:9" ht="16.5" customHeight="1">
      <c r="A44" s="298"/>
      <c r="B44" s="299"/>
      <c r="C44" s="299"/>
      <c r="D44" s="299"/>
      <c r="E44" s="299"/>
      <c r="F44" s="299"/>
      <c r="G44" s="299"/>
      <c r="H44" s="299"/>
      <c r="I44" s="300"/>
    </row>
    <row r="45" spans="1:9" ht="16.5" customHeight="1">
      <c r="A45" s="298"/>
      <c r="B45" s="299"/>
      <c r="C45" s="299"/>
      <c r="D45" s="299"/>
      <c r="E45" s="299"/>
      <c r="F45" s="299"/>
      <c r="G45" s="299"/>
      <c r="H45" s="299"/>
      <c r="I45" s="300"/>
    </row>
    <row r="46" spans="1:9" ht="16.5" customHeight="1">
      <c r="A46" s="298"/>
      <c r="B46" s="299"/>
      <c r="C46" s="299"/>
      <c r="D46" s="299"/>
      <c r="E46" s="299"/>
      <c r="F46" s="299"/>
      <c r="G46" s="299"/>
      <c r="H46" s="299"/>
      <c r="I46" s="300"/>
    </row>
    <row r="47" spans="1:8" ht="16.5" customHeight="1">
      <c r="A47" s="306"/>
      <c r="B47" s="306"/>
      <c r="C47" s="306"/>
      <c r="D47" s="306"/>
      <c r="E47" s="306"/>
      <c r="F47" s="306"/>
      <c r="G47" s="306"/>
      <c r="H47" s="306"/>
    </row>
    <row r="48" spans="1:8" ht="16.5" customHeight="1">
      <c r="A48" s="306"/>
      <c r="B48" s="306"/>
      <c r="C48" s="306"/>
      <c r="D48" s="306"/>
      <c r="E48" s="306"/>
      <c r="F48" s="306"/>
      <c r="G48" s="306"/>
      <c r="H48" s="306"/>
    </row>
    <row r="49" spans="1:8" ht="13.5">
      <c r="A49" s="306"/>
      <c r="B49" s="306"/>
      <c r="C49" s="306"/>
      <c r="D49" s="306"/>
      <c r="E49" s="306"/>
      <c r="F49" s="306"/>
      <c r="G49" s="306"/>
      <c r="H49" s="306"/>
    </row>
    <row r="50" spans="1:8" ht="13.5">
      <c r="A50" s="306"/>
      <c r="B50" s="306"/>
      <c r="C50" s="306"/>
      <c r="D50" s="306"/>
      <c r="E50" s="306"/>
      <c r="F50" s="306"/>
      <c r="G50" s="306"/>
      <c r="H50" s="306"/>
    </row>
    <row r="51" spans="1:8" ht="13.5">
      <c r="A51" s="306"/>
      <c r="B51" s="306"/>
      <c r="C51" s="306"/>
      <c r="D51" s="306"/>
      <c r="E51" s="306"/>
      <c r="F51" s="306"/>
      <c r="G51" s="306"/>
      <c r="H51" s="306"/>
    </row>
  </sheetData>
  <sheetProtection/>
  <mergeCells count="54">
    <mergeCell ref="A46:I46"/>
    <mergeCell ref="B5:I5"/>
    <mergeCell ref="F18:F22"/>
    <mergeCell ref="A51:H51"/>
    <mergeCell ref="H11:H12"/>
    <mergeCell ref="A39:H39"/>
    <mergeCell ref="A43:I43"/>
    <mergeCell ref="A44:I44"/>
    <mergeCell ref="A49:H49"/>
    <mergeCell ref="A48:H48"/>
    <mergeCell ref="A13:A22"/>
    <mergeCell ref="B13:B17"/>
    <mergeCell ref="A40:H40"/>
    <mergeCell ref="A41:H41"/>
    <mergeCell ref="A7:B7"/>
    <mergeCell ref="G29:G38"/>
    <mergeCell ref="G13:G22"/>
    <mergeCell ref="A11:A12"/>
    <mergeCell ref="B11:B12"/>
    <mergeCell ref="C11:E11"/>
    <mergeCell ref="A1:A3"/>
    <mergeCell ref="B1:I1"/>
    <mergeCell ref="B2:I2"/>
    <mergeCell ref="B3:I3"/>
    <mergeCell ref="B4:F4"/>
    <mergeCell ref="A8:B8"/>
    <mergeCell ref="G4:I4"/>
    <mergeCell ref="B29:B33"/>
    <mergeCell ref="B34:B38"/>
    <mergeCell ref="A45:I45"/>
    <mergeCell ref="B24:B28"/>
    <mergeCell ref="E24:E28"/>
    <mergeCell ref="F24:F28"/>
    <mergeCell ref="G24:G28"/>
    <mergeCell ref="A29:A38"/>
    <mergeCell ref="A23:A28"/>
    <mergeCell ref="H23:H28"/>
    <mergeCell ref="B18:B22"/>
    <mergeCell ref="E18:E22"/>
    <mergeCell ref="E13:E17"/>
    <mergeCell ref="F13:F17"/>
    <mergeCell ref="A50:H50"/>
    <mergeCell ref="A47:H47"/>
    <mergeCell ref="E34:E38"/>
    <mergeCell ref="F34:F38"/>
    <mergeCell ref="E29:E33"/>
    <mergeCell ref="F29:F33"/>
    <mergeCell ref="H29:H38"/>
    <mergeCell ref="I29:I38"/>
    <mergeCell ref="F11:G12"/>
    <mergeCell ref="I11:I12"/>
    <mergeCell ref="H13:H22"/>
    <mergeCell ref="I13:I22"/>
    <mergeCell ref="I23:I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claraej</dc:creator>
  <cp:keywords/>
  <dc:description/>
  <cp:lastModifiedBy>slondo12</cp:lastModifiedBy>
  <cp:lastPrinted>2011-03-24T21:01:22Z</cp:lastPrinted>
  <dcterms:created xsi:type="dcterms:W3CDTF">2009-03-28T18:13:38Z</dcterms:created>
  <dcterms:modified xsi:type="dcterms:W3CDTF">2016-02-25T23:33:53Z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display_urn:schemas-microsoft-com:office:office#Edit">
    <vt:lpwstr>Andres Rubio Posada</vt:lpwstr>
  </property>
  <property fmtid="{D5CDD505-2E9C-101B-9397-08002B2CF9AE}" pid="4" name="xd_Signatu">
    <vt:lpwstr/>
  </property>
  <property fmtid="{D5CDD505-2E9C-101B-9397-08002B2CF9AE}" pid="5" name="Ord">
    <vt:lpwstr>1000.00000000000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Andres Rubio Posada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